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/>
  <mc:AlternateContent xmlns:mc="http://schemas.openxmlformats.org/markup-compatibility/2006">
    <mc:Choice Requires="x15">
      <x15ac:absPath xmlns:x15ac="http://schemas.microsoft.com/office/spreadsheetml/2010/11/ac" url="C:\Users\jscruz\Desktop\DATOS ABIERTOS\"/>
    </mc:Choice>
  </mc:AlternateContent>
  <xr:revisionPtr revIDLastSave="0" documentId="13_ncr:1_{5B867F4C-1F78-4A01-8392-E73285199DAC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E-I-1" sheetId="5" r:id="rId1"/>
    <sheet name="E-I-2" sheetId="6" r:id="rId2"/>
    <sheet name="E-II" sheetId="7" r:id="rId3"/>
    <sheet name="E-III-1" sheetId="8" r:id="rId4"/>
    <sheet name="E-III-2" sheetId="9" r:id="rId5"/>
    <sheet name="E-IV" sheetId="2" r:id="rId6"/>
    <sheet name="E-V" sheetId="10" r:id="rId7"/>
    <sheet name="E-VI" sheetId="11" r:id="rId8"/>
    <sheet name="E-VII" sheetId="15" r:id="rId9"/>
    <sheet name="E-VIII" sheetId="16" r:id="rId10"/>
    <sheet name="E-IX" sheetId="17" r:id="rId11"/>
    <sheet name="E-X Biblioteca" sheetId="13" r:id="rId12"/>
    <sheet name="IND GRALES_Enseñanza" sheetId="14" r:id="rId13"/>
  </sheets>
  <externalReferences>
    <externalReference r:id="rId14"/>
  </externalReferences>
  <definedNames>
    <definedName name="_xlnm.Print_Area" localSheetId="8">'E-VII'!$A$1:$N$54</definedName>
    <definedName name="_xlnm.Print_Area" localSheetId="9">'E-VIII'!$A$1:$J$37</definedName>
    <definedName name="_xlnm.Print_Titles" localSheetId="0">'E-I-1'!$1:$12</definedName>
    <definedName name="_xlnm.Print_Titles" localSheetId="1">'E-I-2'!$1:$11</definedName>
    <definedName name="_xlnm.Print_Titles" localSheetId="2">'E-II'!$1:$7</definedName>
    <definedName name="_xlnm.Print_Titles" localSheetId="3">'E-III-1'!$1:$11</definedName>
    <definedName name="_xlnm.Print_Titles" localSheetId="4">'E-III-2'!$1:$10</definedName>
    <definedName name="_xlnm.Print_Titles" localSheetId="5">'E-IV'!$1:$8</definedName>
    <definedName name="_xlnm.Print_Titles" localSheetId="6">'E-V'!$1:$9</definedName>
  </definedNames>
  <calcPr calcId="191029"/>
</workbook>
</file>

<file path=xl/calcChain.xml><?xml version="1.0" encoding="utf-8"?>
<calcChain xmlns="http://schemas.openxmlformats.org/spreadsheetml/2006/main">
  <c r="H28" i="14" l="1"/>
  <c r="M28" i="14" s="1"/>
  <c r="M25" i="14"/>
  <c r="H23" i="14"/>
  <c r="M23" i="14" s="1"/>
  <c r="H22" i="14"/>
  <c r="H21" i="14"/>
  <c r="M19" i="14"/>
  <c r="M16" i="14"/>
  <c r="M14" i="14"/>
  <c r="M12" i="14"/>
  <c r="H11" i="14"/>
  <c r="M10" i="14" s="1"/>
  <c r="H9" i="14"/>
  <c r="H8" i="14"/>
  <c r="H78" i="16"/>
  <c r="G78" i="16"/>
  <c r="F78" i="16"/>
  <c r="B75" i="16"/>
  <c r="B76" i="16" s="1"/>
  <c r="B77" i="16" s="1"/>
  <c r="H72" i="16"/>
  <c r="G72" i="16"/>
  <c r="F72" i="16"/>
  <c r="H68" i="16"/>
  <c r="G68" i="16"/>
  <c r="F68" i="16"/>
  <c r="H61" i="16"/>
  <c r="G61" i="16"/>
  <c r="F61" i="16"/>
  <c r="B60" i="16"/>
  <c r="H52" i="16"/>
  <c r="G52" i="16"/>
  <c r="F52" i="16"/>
  <c r="H46" i="16"/>
  <c r="G46" i="16"/>
  <c r="F46" i="16"/>
  <c r="H40" i="16"/>
  <c r="G40" i="16"/>
  <c r="F40" i="16"/>
  <c r="H35" i="16"/>
  <c r="G35" i="16"/>
  <c r="F35" i="16"/>
  <c r="H26" i="16"/>
  <c r="G26" i="16"/>
  <c r="F26" i="16"/>
  <c r="H22" i="16"/>
  <c r="G22" i="16"/>
  <c r="F22" i="16"/>
  <c r="H18" i="16"/>
  <c r="G18" i="16"/>
  <c r="F18" i="16"/>
  <c r="B12" i="16"/>
  <c r="K219" i="15"/>
  <c r="B219" i="15"/>
  <c r="D17" i="10"/>
  <c r="G23" i="2"/>
  <c r="E23" i="2"/>
  <c r="D23" i="2"/>
  <c r="B23" i="2"/>
  <c r="G44" i="8"/>
  <c r="F44" i="8"/>
  <c r="D44" i="8"/>
  <c r="E24" i="7"/>
  <c r="T42" i="6"/>
  <c r="S42" i="6"/>
  <c r="R42" i="6"/>
  <c r="Q42" i="6"/>
  <c r="P42" i="6"/>
  <c r="M42" i="6"/>
  <c r="L42" i="6"/>
  <c r="U42" i="6" s="1"/>
  <c r="K42" i="6"/>
  <c r="J42" i="6"/>
  <c r="I42" i="6"/>
  <c r="H42" i="6"/>
  <c r="G42" i="6"/>
  <c r="F42" i="6"/>
  <c r="E42" i="6"/>
  <c r="D42" i="6"/>
  <c r="C42" i="6"/>
  <c r="B42" i="6"/>
  <c r="U41" i="6"/>
  <c r="U40" i="6"/>
  <c r="U39" i="6"/>
  <c r="U38" i="6"/>
  <c r="U37" i="6"/>
  <c r="U36" i="6"/>
  <c r="U35" i="6"/>
  <c r="U34" i="6"/>
  <c r="U33" i="6"/>
  <c r="U32" i="6"/>
  <c r="U31" i="6"/>
  <c r="U30" i="6"/>
  <c r="U29" i="6"/>
  <c r="U28" i="6"/>
  <c r="U27" i="6"/>
  <c r="U26" i="6"/>
  <c r="U25" i="6"/>
  <c r="U24" i="6"/>
  <c r="U23" i="6"/>
  <c r="U22" i="6"/>
  <c r="U21" i="6"/>
  <c r="U20" i="6"/>
  <c r="U19" i="6"/>
  <c r="U18" i="6"/>
  <c r="U17" i="6"/>
  <c r="U16" i="6"/>
  <c r="U15" i="6"/>
  <c r="U14" i="6"/>
  <c r="U13" i="6"/>
  <c r="U12" i="6"/>
  <c r="S25" i="5"/>
  <c r="R25" i="5"/>
  <c r="Q25" i="5"/>
  <c r="P25" i="5"/>
  <c r="O25" i="5"/>
  <c r="N25" i="5"/>
  <c r="M25" i="5"/>
  <c r="L25" i="5"/>
  <c r="K25" i="5"/>
  <c r="I25" i="5"/>
  <c r="H25" i="5"/>
  <c r="G25" i="5"/>
  <c r="F25" i="5"/>
  <c r="E25" i="5"/>
  <c r="D25" i="5"/>
  <c r="C25" i="5"/>
  <c r="B25" i="5"/>
  <c r="J20" i="5"/>
  <c r="J18" i="5"/>
  <c r="J16" i="5"/>
  <c r="J15" i="5"/>
  <c r="J14" i="5"/>
  <c r="J13" i="5"/>
  <c r="J25" i="5" s="1"/>
  <c r="F79" i="16" l="1"/>
  <c r="G79" i="16"/>
  <c r="M8" i="14"/>
  <c r="H79" i="16"/>
  <c r="M21" i="14"/>
</calcChain>
</file>

<file path=xl/sharedStrings.xml><?xml version="1.0" encoding="utf-8"?>
<sst xmlns="http://schemas.openxmlformats.org/spreadsheetml/2006/main" count="2076" uniqueCount="801">
  <si>
    <t>ENSEÑANZA FORMATIVA    I</t>
  </si>
  <si>
    <t>SISTEMA FORMAL DE RESIDENCIAS DE ESPECIALIDAD - 1</t>
  </si>
  <si>
    <t>(1)  INSTITUCION:    Instituto Nacional de Rehabilitación LGII</t>
  </si>
  <si>
    <t>(3)  PERIODO: 1 de enero</t>
  </si>
  <si>
    <t>AL: 31 de diciembre de 2021</t>
  </si>
  <si>
    <t>(5)   Iniciaron</t>
  </si>
  <si>
    <t xml:space="preserve"> feb-21</t>
  </si>
  <si>
    <t>(4) Especialidades de entrada directa</t>
  </si>
  <si>
    <t>R-I</t>
  </si>
  <si>
    <t>R-II</t>
  </si>
  <si>
    <t>R-III</t>
  </si>
  <si>
    <t>R-IV</t>
  </si>
  <si>
    <t>(6)                                                                                                                                       Sub  total</t>
  </si>
  <si>
    <t>(7) Bajas</t>
  </si>
  <si>
    <t>(8) Promovi dos</t>
  </si>
  <si>
    <t>(10) Titulados en el año</t>
  </si>
  <si>
    <t>(11)                                                                                                                                                             No     de profesores</t>
  </si>
  <si>
    <t>(12)                                                                                                                              Alumnos/                                                                                                     Profesor</t>
  </si>
  <si>
    <t>N</t>
  </si>
  <si>
    <t>E</t>
  </si>
  <si>
    <t>Audiología, Otoneurología y Foniatría</t>
  </si>
  <si>
    <t>Cirugía Plástica y Reconstructiva</t>
  </si>
  <si>
    <t>Genética Médica</t>
  </si>
  <si>
    <t>Medicina de la Actividad Física y Reconstructiva</t>
  </si>
  <si>
    <t>Medicina de Rehabilitación</t>
  </si>
  <si>
    <t xml:space="preserve">Oftalmología </t>
  </si>
  <si>
    <t>Ortopedia</t>
  </si>
  <si>
    <t>Otorrinolaringología</t>
  </si>
  <si>
    <t>Reumatologia</t>
  </si>
  <si>
    <t>(13) Total</t>
  </si>
  <si>
    <t xml:space="preserve">                                                                                                ENSEÑANZA FORMATIVA    I                                                                                     </t>
  </si>
  <si>
    <t>SISTEMA FORMAL DE RESIDENCIAS DE ESPECIALIDAD - 2</t>
  </si>
  <si>
    <r>
      <rPr>
        <b/>
        <sz val="8"/>
        <color theme="0"/>
        <rFont val="Montserrat Medium"/>
        <charset val="134"/>
      </rPr>
      <t>(1)  INSTITUCION:</t>
    </r>
    <r>
      <rPr>
        <sz val="8"/>
        <color theme="0"/>
        <rFont val="Montserrat Medium"/>
        <charset val="134"/>
      </rPr>
      <t xml:space="preserve"> Instituto Nacional de Rehabilitación LGII</t>
    </r>
  </si>
  <si>
    <r>
      <rPr>
        <b/>
        <sz val="8"/>
        <color theme="0"/>
        <rFont val="Montserrat Medium"/>
        <charset val="134"/>
      </rPr>
      <t xml:space="preserve">(3)  PERIODO:  </t>
    </r>
    <r>
      <rPr>
        <sz val="8"/>
        <color theme="0"/>
        <rFont val="Montserrat Medium"/>
        <charset val="134"/>
      </rPr>
      <t>1 de enero</t>
    </r>
  </si>
  <si>
    <r>
      <rPr>
        <b/>
        <sz val="8"/>
        <color theme="0"/>
        <rFont val="Montserrat Medium"/>
        <charset val="134"/>
      </rPr>
      <t xml:space="preserve">AL: </t>
    </r>
    <r>
      <rPr>
        <sz val="8"/>
        <color theme="0"/>
        <rFont val="Montserrat Medium"/>
        <charset val="134"/>
      </rPr>
      <t>31 de diciembre de 2021</t>
    </r>
  </si>
  <si>
    <t>(10)                                                                                                                                                             No  de profesores</t>
  </si>
  <si>
    <t xml:space="preserve">(11)                                                                                                                              Alumnos/                                                                                                     Profesor  </t>
  </si>
  <si>
    <t>(4) Subespecialidades</t>
  </si>
  <si>
    <t>R-V</t>
  </si>
  <si>
    <t>R-VI</t>
  </si>
  <si>
    <t>RVI</t>
  </si>
  <si>
    <r>
      <rPr>
        <sz val="7"/>
        <color theme="0"/>
        <rFont val="Montserrat Medium"/>
        <charset val="134"/>
      </rPr>
      <t>(9)</t>
    </r>
    <r>
      <rPr>
        <b/>
        <sz val="7"/>
        <color theme="0"/>
        <rFont val="Montserrat Medium"/>
        <charset val="134"/>
      </rPr>
      <t xml:space="preserve"> Egresados</t>
    </r>
  </si>
  <si>
    <t>ANESTESIA REGIONAL</t>
  </si>
  <si>
    <t>ARTROSCOPIA Y LESIONES DEPORTIVAS</t>
  </si>
  <si>
    <t>ATENCION MEDICA QUIRURGICA DE LOS PADECIMIENTOS DE LA COLUMNA VERTEBRAL (Inicia , duracion 2 años)</t>
  </si>
  <si>
    <t>AUDIOLOGIA PEDIATRICA</t>
  </si>
  <si>
    <t xml:space="preserve"> CIRUGIA ARTICULAR </t>
  </si>
  <si>
    <t>CIRUGIA DE COLUMNA VERTEBRAL</t>
  </si>
  <si>
    <t>CIRUGIA DE LA MANO</t>
  </si>
  <si>
    <t>CIRUGIA DE PIE Y TOBILLO</t>
  </si>
  <si>
    <t>DIAGNÓSTICO Y TRATAMIENTO DE PATOLOGÍAS FONIÁTRICAS COMPLEJAS</t>
  </si>
  <si>
    <t>ECOGRAFIA EN REUMATOLOGÍA</t>
  </si>
  <si>
    <t>ENFERMEDADES NEUROMUSCULARES</t>
  </si>
  <si>
    <t>EVALUACION Y DESARROLLO DEL POTENCIAL FISICO DEPORTIVO</t>
  </si>
  <si>
    <t>GLAUCOMA</t>
  </si>
  <si>
    <t>IMAGENOLOGIA DEL SISTEMA MUSCULOESQUELETICO</t>
  </si>
  <si>
    <t>MANEJO INTEGRAL DEL PACIENTE QUEMADO EN ESTADO CRÍTICO</t>
  </si>
  <si>
    <t>MEDICINA DE ELECTRODIAGNOSTICO</t>
  </si>
  <si>
    <t>MICROCIRG SEGMENTO ANTERIOR DE OJO</t>
  </si>
  <si>
    <t>ORTOPEDIA ONCOLÓGICA</t>
  </si>
  <si>
    <t>ORTOPEDIA PEDIATRICA</t>
  </si>
  <si>
    <t>OTOLOGIA Y NEIUROTOLOGIA</t>
  </si>
  <si>
    <t>PROCESOS CENTRALES DE LA AUDICION</t>
  </si>
  <si>
    <t xml:space="preserve"> RECONSTRUCCION ARTICULAR DE CADERA Y RODILLA</t>
  </si>
  <si>
    <t>REHABILITACION CARDIACA</t>
  </si>
  <si>
    <t>REHABILITACIÓN GERIATRICA</t>
  </si>
  <si>
    <t>REHABILITACIÓN  LABORAL</t>
  </si>
  <si>
    <t>REHABILITACION NEUROLOGICA</t>
  </si>
  <si>
    <t>REHABILITACIÓN ORTOPEDICA</t>
  </si>
  <si>
    <t xml:space="preserve">REHABILITACION PEDIATRICA </t>
  </si>
  <si>
    <t>RETINA Y VITREO (DOS AÑOS)</t>
  </si>
  <si>
    <t>TRAUMATOLOGIA ORTOPEDICA</t>
  </si>
  <si>
    <t>(12) Total</t>
  </si>
  <si>
    <t>ENSEÑANZA FORMATIVA    I I</t>
  </si>
  <si>
    <t>MAESTRIAS  Y  DOCTORADOS</t>
  </si>
  <si>
    <t>( 1 ) INSTITUCION: Instituto Nacional de Rehabilitación LGII</t>
  </si>
  <si>
    <t xml:space="preserve">( 3 ) PERIODO: DEL </t>
  </si>
  <si>
    <t>1 de enero</t>
  </si>
  <si>
    <t xml:space="preserve">AL </t>
  </si>
  <si>
    <t>31 de diciembre de 2021</t>
  </si>
  <si>
    <t>( 4 ) Nombre de la maestría</t>
  </si>
  <si>
    <t>( 6 ) Alumnos inscritos</t>
  </si>
  <si>
    <t>(7)   Alumnos graduados</t>
  </si>
  <si>
    <t>(8)                                                                                                                                           No. de profesores</t>
  </si>
  <si>
    <t>(9)                                                                                                                                                  No. de tutores</t>
  </si>
  <si>
    <t>1°</t>
  </si>
  <si>
    <t>2°</t>
  </si>
  <si>
    <t xml:space="preserve">(5) Institución docente </t>
  </si>
  <si>
    <t xml:space="preserve">Ciencias de la Salud </t>
  </si>
  <si>
    <t>IPN</t>
  </si>
  <si>
    <t>Ciencias Médicas</t>
  </si>
  <si>
    <t>UNAM</t>
  </si>
  <si>
    <t>(10) Total</t>
  </si>
  <si>
    <t>( 11 ) Nombre del doctorado</t>
  </si>
  <si>
    <t>( 13 ) Alumnos inscritos</t>
  </si>
  <si>
    <t>(14) Alumnos graduados</t>
  </si>
  <si>
    <t xml:space="preserve">( 15 )                                                                                                                                           No. de profesores </t>
  </si>
  <si>
    <t>( 16 )                                                                                                                                                  No. de tutores</t>
  </si>
  <si>
    <t>(12)  Institución docente</t>
  </si>
  <si>
    <t>Doctorado Ciencias Médicas</t>
  </si>
  <si>
    <t>(17) Total</t>
  </si>
  <si>
    <t>ENSEÑANZA FORMATIVA   I I I</t>
  </si>
  <si>
    <t>ENSEÑANZA DE POSGRADO - 1</t>
  </si>
  <si>
    <t>(1) INSTITUCION: Instituto Nacional de Rehabilitación LGII</t>
  </si>
  <si>
    <t>(3) PERIODO DEL 1 de enero    AL 31 de diciembre de 2021</t>
  </si>
  <si>
    <t>(4)                                                                                                                                         Tipo de alumno</t>
  </si>
  <si>
    <t>(5)                                                                                                                                         Tipo de actividad</t>
  </si>
  <si>
    <t>(6)                                                                                                                       Duración</t>
  </si>
  <si>
    <t>(7) Institución docente</t>
  </si>
  <si>
    <t>(8) Procedencia</t>
  </si>
  <si>
    <t>ESPECIALIDAD</t>
  </si>
  <si>
    <t>Imagenologia</t>
  </si>
  <si>
    <t>Hospital General Dr. Manuel Gea González</t>
  </si>
  <si>
    <t>Hospital de Clíncias La Paz Bolivia</t>
  </si>
  <si>
    <t>Instituto Nacional de Neurología y Neurocirugía</t>
  </si>
  <si>
    <t>Anestesiología</t>
  </si>
  <si>
    <t>Hospital Regional de Alta Especialidad Dr. Juan Graham Casaus Villahermaosa Tabasco</t>
  </si>
  <si>
    <t>Centenario Hospital Miguel Hidalgo Aguascalientes Ags.</t>
  </si>
  <si>
    <t>Hospital General de Especialidades Dr. Javier Buenfil Osorio Campeche Cam.</t>
  </si>
  <si>
    <t>Hospital Angeles del Carmen Guadalajara Jal.</t>
  </si>
  <si>
    <t>Hospital Central Dr. Ignacio Morones Prieto San Luis Potosí S.L.P.</t>
  </si>
  <si>
    <t>Hospital General de Culiacán Sinaloa</t>
  </si>
  <si>
    <t>Hospital Regional 1ro. de Octubre del ISSSTE</t>
  </si>
  <si>
    <t>Instituto Nacional de Pediatría</t>
  </si>
  <si>
    <t>Hospital General Regional No. 2 OOAD Queretaro Qro.</t>
  </si>
  <si>
    <t>Hospital Regional Gral. Ignacio Zaragoza del ISSSTE</t>
  </si>
  <si>
    <t>CENIAQ</t>
  </si>
  <si>
    <t>Hospital General de México
Dr. Eduardo Liceaga</t>
  </si>
  <si>
    <t>Centro Médico ISSEMyM  Estado de México</t>
  </si>
  <si>
    <t>Escuela Militar de Graduados de Sanidad SEDENA</t>
  </si>
  <si>
    <t>Hospital Regional del ISSSTE Lic. Adolfo López Mateos CDMX</t>
  </si>
  <si>
    <t>Investigación</t>
  </si>
  <si>
    <t>Instituto Nacional de Cardiologia Ignacio Chávez</t>
  </si>
  <si>
    <t>Centro Médico "20 de Noviembre" del ISSSTE</t>
  </si>
  <si>
    <t>Instituto Nacional de Ciencias Médias y Nutrición Salvador Zubiran</t>
  </si>
  <si>
    <t>Hospital de Infectología Daniel Méndez Hernández CMN La Raza</t>
  </si>
  <si>
    <t>Hospital para el Niño</t>
  </si>
  <si>
    <t>Instituto Nacional de Cancerología</t>
  </si>
  <si>
    <t>Hospital Civil de Guadalajara Jal.</t>
  </si>
  <si>
    <t>Hospital Naval de Especialidades de Veracruz SEMAR</t>
  </si>
  <si>
    <t>(9) Total</t>
  </si>
  <si>
    <t>ENSEÑANZA DE POSGRADO - 2</t>
  </si>
  <si>
    <t>PROGRAMA DE SUPERACION ACADEMICA DE PERSONAL</t>
  </si>
  <si>
    <t>(3) PERIODO: DEL  1 de enero</t>
  </si>
  <si>
    <t>AL:</t>
  </si>
  <si>
    <t>(5)  Nombre del curso</t>
  </si>
  <si>
    <t>(7) Institución   docente</t>
  </si>
  <si>
    <t>(8) Nivel</t>
  </si>
  <si>
    <t>ENSEÑANZA FORMATIVA   IV</t>
  </si>
  <si>
    <t>PREGRADO-MEDICINA</t>
  </si>
  <si>
    <t>( 1 ) INSTITUCION:</t>
  </si>
  <si>
    <t>Instituto Nacional de Rehabilitación LGII</t>
  </si>
  <si>
    <t>( 3 ) PERIODO: DEL 1 de enero</t>
  </si>
  <si>
    <t>AL 31 de diciembre de 2021</t>
  </si>
  <si>
    <t>( 4 ) Nombre del ciclo clínico</t>
  </si>
  <si>
    <t>( 5 ) Cursos por período</t>
  </si>
  <si>
    <t xml:space="preserve">( 6 )          Institución docente </t>
  </si>
  <si>
    <t>( 7 )         Número de alumnos</t>
  </si>
  <si>
    <t>( 8 ) Número de profesores</t>
  </si>
  <si>
    <t>( 9 )  Alumnos/profesores</t>
  </si>
  <si>
    <t>( 10 ) Duración semanas</t>
  </si>
  <si>
    <t>ORTOPEDIA</t>
  </si>
  <si>
    <t>REHABILITACION</t>
  </si>
  <si>
    <t>REUMATOLOGÍA</t>
  </si>
  <si>
    <t>OTORRINOLARINGOLOGIA</t>
  </si>
  <si>
    <t>LA SALLE</t>
  </si>
  <si>
    <t>EMATOLOGÍA</t>
  </si>
  <si>
    <t>NEFROLOGÍA</t>
  </si>
  <si>
    <t>NEUROLOGÍA</t>
  </si>
  <si>
    <t>PSIQUIATRÍA</t>
  </si>
  <si>
    <t>UROLOGÍA</t>
  </si>
  <si>
    <t>OTORRINOLARGINGOLOGÍA</t>
  </si>
  <si>
    <t>INGENIERIA DE TEJIDOS</t>
  </si>
  <si>
    <t>MÚSCULO ESQUELÉTICO</t>
  </si>
  <si>
    <t>URGENCIAS TRAUMATOLÓGICAS</t>
  </si>
  <si>
    <t>ITESM</t>
  </si>
  <si>
    <t>(11) Total</t>
  </si>
  <si>
    <t>9.7</t>
  </si>
  <si>
    <t xml:space="preserve">ENSEÑANZA FORMATIVA   V </t>
  </si>
  <si>
    <t>PREGRADO - OTRAS LICENCIATURAS</t>
  </si>
  <si>
    <t>( 1 ) INSTITUCION:  Instituto Nacional de Rehabilitación LGII</t>
  </si>
  <si>
    <t>AL     31 de diciembre de 2021</t>
  </si>
  <si>
    <t>( 4 ) Carrera</t>
  </si>
  <si>
    <t>( 5 )                                                                                                                                    Tipo de actividad</t>
  </si>
  <si>
    <t>( 6 )                    No    de                                                                                                                         alumnos</t>
  </si>
  <si>
    <t>( 7 )                                                                                                                                         Duración</t>
  </si>
  <si>
    <t>( 8 )                                                                                                                                    Institución docente</t>
  </si>
  <si>
    <t>TERAPIA FISICA</t>
  </si>
  <si>
    <t>SERVICIO SOCIAL</t>
  </si>
  <si>
    <t>28 SEM.</t>
  </si>
  <si>
    <t>ESCUELA  SUPERIOR . DE REHA.</t>
  </si>
  <si>
    <t xml:space="preserve">TERAPIA OCUPACIONAL </t>
  </si>
  <si>
    <t>COMUNICACIÓN HUMANA</t>
  </si>
  <si>
    <t xml:space="preserve">DEL 2do. AL 6to. SEMESTRE </t>
  </si>
  <si>
    <t>24 SEM.</t>
  </si>
  <si>
    <t>ORTESIS Y PRÓTESIS</t>
  </si>
  <si>
    <t>2o. SEMESTRE</t>
  </si>
  <si>
    <t xml:space="preserve">ENSEÑANZA FORMATIVA   VI </t>
  </si>
  <si>
    <t>CURSOS TECNICOS Y POSTECNICOS</t>
  </si>
  <si>
    <t>(1)  INSTITUCION: Instituto Nacional de Rehabilitación LGII</t>
  </si>
  <si>
    <t>(3)  PERIODO: DEL 1 de enero</t>
  </si>
  <si>
    <t>(4)Nombre del curso</t>
  </si>
  <si>
    <t>1er.</t>
  </si>
  <si>
    <t>2o.</t>
  </si>
  <si>
    <t>3er.</t>
  </si>
  <si>
    <t>(8) 
Promovidos</t>
  </si>
  <si>
    <t>(9) 
Egresados</t>
  </si>
  <si>
    <t>(10)                                                                                                                                                             No de profesores</t>
  </si>
  <si>
    <t>(11)                                                                                                                              Alumnos/                                                                                                     Profesor</t>
  </si>
  <si>
    <r>
      <rPr>
        <sz val="8.5"/>
        <rFont val="MS Sans Serif"/>
        <charset val="134"/>
      </rPr>
      <t>POSGRADO DE ESPECIALIZACION DE ENFERMERIA
EN REHABILITACION</t>
    </r>
    <r>
      <rPr>
        <b/>
        <sz val="8.5"/>
        <rFont val="MS Sans Serif"/>
        <charset val="134"/>
      </rPr>
      <t xml:space="preserve"> * Inició  febrero 21 a enero 22</t>
    </r>
  </si>
  <si>
    <t>5.3</t>
  </si>
  <si>
    <t>ENSEÑANZA   V I I</t>
  </si>
  <si>
    <t>EDUCACIÓN CONTINUA</t>
  </si>
  <si>
    <t>(1) INSTITUCIÓN: Instituto Nacional de Rehabilitación LGII</t>
  </si>
  <si>
    <t>(4)   
N° prog.</t>
  </si>
  <si>
    <t>(5) Tipo de actividad</t>
  </si>
  <si>
    <t>(6) T</t>
  </si>
  <si>
    <t>(7) TP</t>
  </si>
  <si>
    <t>(8) Ins. que otorga el reconocimiento</t>
  </si>
  <si>
    <t>(9) Nombre de la actividad</t>
  </si>
  <si>
    <t>(10) Institución sede</t>
  </si>
  <si>
    <t>(11) Horas</t>
  </si>
  <si>
    <t>(12) 
Total de alumnos</t>
  </si>
  <si>
    <t>(13) Dirigido a:</t>
  </si>
  <si>
    <t>(14) Profesores</t>
  </si>
  <si>
    <t>Intramuros</t>
  </si>
  <si>
    <t>Extramuros</t>
  </si>
  <si>
    <t>Internos</t>
  </si>
  <si>
    <t>Externos</t>
  </si>
  <si>
    <t>ENERO</t>
  </si>
  <si>
    <t>DIPLOMADO</t>
  </si>
  <si>
    <t>X</t>
  </si>
  <si>
    <t>CONSEJO DE CIENCIA Y TECNOLOGIA DEL ESTADO DE PUEBLA</t>
  </si>
  <si>
    <t>LA ACTIVIDAD DEL APRENDIZAJE ESCOLAR</t>
  </si>
  <si>
    <t>TERAPISTAS EN C.H.</t>
  </si>
  <si>
    <t>CURSO</t>
  </si>
  <si>
    <t>INR LGII</t>
  </si>
  <si>
    <t>CALIDAD EN LA EVALUACIÓN DE FUNCIONES Y ESTRUCTURAS CORPORALES</t>
  </si>
  <si>
    <t>PROFESIONALES EN LA SALUD</t>
  </si>
  <si>
    <t>CONGRESO</t>
  </si>
  <si>
    <t>SOCIEDAD MEXICANA DE MEDICINA FÍSICA Y REHABILITACIÓN</t>
  </si>
  <si>
    <t>CONGRESO MEXICANO DE MEDICINA FÍSICA Y REHABILITACIÓN Y 3ER CONGRESO INTERNACIONAL "ACTUALIZACIÓN EN REHABILITACIÓN"</t>
  </si>
  <si>
    <t>SIMPOSIO</t>
  </si>
  <si>
    <t>PREVENCIÓN DE COMPLICACIONES EN PACIENTES CON AMPUTACIÓN POR DIABETES</t>
  </si>
  <si>
    <t>FEBRERO</t>
  </si>
  <si>
    <t xml:space="preserve">CONSEJO MEXICANO DE OTORRINOLARINGOLOGÍA </t>
  </si>
  <si>
    <t>42 CURSO INTERNACIONAL DIVERSIDAD EN ORL Y CCC 2021</t>
  </si>
  <si>
    <t>MÉDICOS ESPECIALISTAS</t>
  </si>
  <si>
    <t>CURSO BÁSICO EN LA APLICACIÓN CLÍNICA DE LA CLASIFICACION INTERNACIONAL DEL FUNCIONAMIENTO, DE LA DISCAPACIDAD Y DE LA SALUD CON UN ENFOQUE EN AUDIOLOGIA, FONIATRÍA, OTONEUROLOGÍA Y PATOLOGÍA DE LENGUAJE</t>
  </si>
  <si>
    <t>FORO</t>
  </si>
  <si>
    <t>FORO PARA LA INVESTIGACIÓN CLINICA ANTE LA INFECCIÓN POR VIRUS SARS COV 2</t>
  </si>
  <si>
    <t>AMETD, CONAMEGE Y UNIVERSIDA CHIAPAS</t>
  </si>
  <si>
    <t>DIPLOMADO DE MEDICINA DE DOLOR Y CUIDADOS PALIATIVOS CON EL TEMA "IMPORTANCIA DE LA TERAPIA FÍSICA EN EL PACIENTE CON DOLOR"</t>
  </si>
  <si>
    <t>MARZO</t>
  </si>
  <si>
    <t>SIMPOSIO INTERNACIONAL</t>
  </si>
  <si>
    <t>COMCAOF</t>
  </si>
  <si>
    <t>XVI SIMPOSIO INTERNACIONAL AMCAOF</t>
  </si>
  <si>
    <t>REUNION</t>
  </si>
  <si>
    <t>FUNDACION NACIONAL PARA LA ENSEÑANZA Y LA INVESTIGACION DE LA DERMATOLOGIA</t>
  </si>
  <si>
    <t>5TA. REUNION INTERNACIONAL DE ACTUALIZACIÓN DE CICATRIZACIÓN Y MANEJO DE HERIDAS CRÓNICAS</t>
  </si>
  <si>
    <t>DIVISIÓN DE ESTUDIOS DE POSGRADOS DE FAC. MED. UNAM</t>
  </si>
  <si>
    <t>I DIPLOMADO EN ADMINISTRACIÓN Y DIRECCIÓN FINANCIERA DE HOSPITALES</t>
  </si>
  <si>
    <t>ACADEMIA MEXICANA PARA LA PARALISIS CEREBRAL Y TRASTORNOS DEL NEURODESARROLLO</t>
  </si>
  <si>
    <t xml:space="preserve">6° CONGRESO INTERNACIONAL AMEXPCTND </t>
  </si>
  <si>
    <t>CALIDAD Y SEGURIDAD DEL PACIENTE I, 2021</t>
  </si>
  <si>
    <t>CAPACITACIÓN</t>
  </si>
  <si>
    <t>LA PLASTICIDAD CEREBRAL Y LA IMPORTANCIA DE LA INVESTIGACIÓN APLICADA A LA REHABILITACIÓN</t>
  </si>
  <si>
    <t>FISIOTERAPEUTAS, T.O. Y TC.H.</t>
  </si>
  <si>
    <t>PERSONAL DE SALUD, AREA MEDICA Y PARAMEDICA</t>
  </si>
  <si>
    <t>REHABILITACIÓN LABORAL, CALIDA E INCLUSIÓN DE LAS PERSONAS CON DISCAPACIDAD</t>
  </si>
  <si>
    <t>AMERICAN STROK ASSOCIATION</t>
  </si>
  <si>
    <t>INTERNATIONAL STROKE CONFERENCE 2021</t>
  </si>
  <si>
    <t>APLICACIÓN CLÍNICA DE LA CLASIFICACIÓN INTERNACIONAL DEL FUNCIONAMIENTO DE LA DISCAPACIDAD Y DE LA SALUD</t>
  </si>
  <si>
    <t>MÉDICOS ESPECIALISTAS, GENERALES, PSICÓLOGOS(AS), TRABAJADORES(AS) SOCIALES, TERAPEUTAS, Y PERSONAL DE SALUD AFÍN, QUE PRESTEN ATENCIÓN A PERSONAS CON DISCAPACIDAD.</t>
  </si>
  <si>
    <t>INER</t>
  </si>
  <si>
    <t>CURSO INTERNACIONAL "DÍA MUNDIAL DE LA AUDICIÓN" ATENCIÓN AUDITIVA</t>
  </si>
  <si>
    <t>TERAPISTAS</t>
  </si>
  <si>
    <t>CENTRO MÉDICO ABC</t>
  </si>
  <si>
    <t>9° CONGRESO INTERNACIONAL DE CALIDAD Y SEGURIDAD AL PACIENTE</t>
  </si>
  <si>
    <t>UNIVERSIDAD DE EMORY</t>
  </si>
  <si>
    <t>TINITUS RETRAINING THERAPY FOR MANAGEMENT OF TINNITUS &amp; DECREASE TOLERANCE</t>
  </si>
  <si>
    <t>AMTCH</t>
  </si>
  <si>
    <t>MATEMÁTICAS CONSTRUCTIVAS CON  EL USO DE REGLETAS Y GEOPLANO</t>
  </si>
  <si>
    <t>JORNADA</t>
  </si>
  <si>
    <t>MOVE FORWARD</t>
  </si>
  <si>
    <t>II JORNADAS DE ACTUALIZACIÓN EN FISIOTERAPIA</t>
  </si>
  <si>
    <t>ECROD-19 ENFERMEDADES CRÓNICO DEGENERATIVAS</t>
  </si>
  <si>
    <t>SIMPOSIO DE LA PANDEMIA COVID-19 Y LA OPINION DE NUESTROS CLINICOS</t>
  </si>
  <si>
    <t>DIA MUNDIAL DE LA AUDICIÓN 2021: "ATENCION AUDITIVA PARA TODOS"</t>
  </si>
  <si>
    <t>SIMPOSIO VIRTUAL: REHABILITACIÓN EN LA ATENCIÓN INTEGRAL DEL PACIENTE CON OSTEOPOROSIS</t>
  </si>
  <si>
    <t>ABRIL</t>
  </si>
  <si>
    <t>ACTUALIZACIÓN DE LA DIVISIÓN DE TERAPIA DE COMUNICACIÓN HUMANA</t>
  </si>
  <si>
    <t>1ER.  CURSO DE CALIDAD Y BUENAS PRÁCTICAS DE LABORATORIO CLÍNICO</t>
  </si>
  <si>
    <t>QUÍMICOS CLÍNICOS, QUÍMICOS FÁRMACO BIÓLOGOS, QUÍMICOS BACTERIÓLOGOS Y PARASITÓLOGOS, BIÓLOGOS Y TÉCNICOS</t>
  </si>
  <si>
    <t>INSTITUTO MEXICANO DE NUTRICIÓN, ALIMENTACION Y OBESIDAD</t>
  </si>
  <si>
    <t>FORO NACIONAL DE NUTRICION OBESIDAD Y METABOLISMO</t>
  </si>
  <si>
    <t>ISSSTE</t>
  </si>
  <si>
    <t>CONGRESO INTERNACIONAL VIRTUAL PSICOLOGÍA Y NEUROPSICOLOGÍA EN TIEMPOS DE COVID-19</t>
  </si>
  <si>
    <t>PSICOLOGOS</t>
  </si>
  <si>
    <t>MED-EL</t>
  </si>
  <si>
    <t>JORNADA INTERNACIONAL DE REHABILITACIÓN</t>
  </si>
  <si>
    <t>CENTRO DE TANATOLOGÍA Y TERAPIA DE DUELO S.C.</t>
  </si>
  <si>
    <t>DIPLOMADO HIPNOSIS II</t>
  </si>
  <si>
    <t>OPEN MEDICAL INSTITUTE</t>
  </si>
  <si>
    <t>OMLNAR MEDICAL EDUCATION</t>
  </si>
  <si>
    <t>COLEGIO Y ASOCIACIÓN MEXICANA DE PATOLOGÍA</t>
  </si>
  <si>
    <t>CURSO PERITAJE EN ANATOMIA PATOLOGICA</t>
  </si>
  <si>
    <t>MÉDICOS ESPECILISTAS</t>
  </si>
  <si>
    <t>ISTH FMH</t>
  </si>
  <si>
    <t xml:space="preserve">CURSO EDUCACIONES HEMOFILIA EN LATINOAMÉRICA Y EL CARIBE </t>
  </si>
  <si>
    <t>REUNION ANUAL</t>
  </si>
  <si>
    <t>AMERICAN ACADEMY OF NEUROLOGY</t>
  </si>
  <si>
    <t>73a REUNIÓN ANUAL DE LA ACADEMIA ESTADOUNIDENSE DE NEUROLOGÍA</t>
  </si>
  <si>
    <t>MAYO</t>
  </si>
  <si>
    <t>CMORLCCC</t>
  </si>
  <si>
    <t>70° CONGRESO NACIONAL DE LA SOCIEDAD MEXICANA DE OTORRINOLARINGOLOGÍA Y CIRUGÍA DE CABEZA Y CUELLO, A.C. MÉRIDA 2021</t>
  </si>
  <si>
    <t>ASOCIACIÓN MEXICANA DE METABOLISMO ÓSEO Y MINERAL</t>
  </si>
  <si>
    <t>XX CONGRESO MEXICANO DE OSTEOPOROSIS Y ENFERMEDADES METABÓLICAS ÓSEAS</t>
  </si>
  <si>
    <t>ASOCIACIÓN MEXICANA DE MÉDICOS ANATOMOPATÓLOGOS</t>
  </si>
  <si>
    <t xml:space="preserve">LXII CONGRESO NACIONAL DE ANATOMÍA PATOLÓGICA </t>
  </si>
  <si>
    <t>SIMPOSIUM</t>
  </si>
  <si>
    <t xml:space="preserve">1ER. SIMPOSIO. LAS BUENAS PRÁCTICAS EN SALUD COMO GARANTÍA DE SEGURIDAD EN LA ATENCIÓN </t>
  </si>
  <si>
    <t>PROFESIONALES DE ENFERMERÍA, MEDICINA, TRABAJO SOCIAL, PSICOLOGÍA, TERAPIA FÍSICA, TERAPIA OCUPACIONAL, COMUNICACIÓN HUMANA, PASANTES Y ESTUDIANTES</t>
  </si>
  <si>
    <t>SOCIEDAD MEXICANA DE NEUROLOGÍA PEDIÁTRICA</t>
  </si>
  <si>
    <t>XXX CONGRESO ANUAL DE LA SOCIEDAD MEXICANA DE NEUROLOGÍA PEDIÁTRICA A.C.</t>
  </si>
  <si>
    <t>LA SALUD MENTAL</t>
  </si>
  <si>
    <t>JORNADAS POR EL DÍA DEL PSICÓLOGO. LA SALUD MENTAL EN TIEMPOS DE PANDEMIA</t>
  </si>
  <si>
    <t>UNA VISION INTEGRAL DE LA TERAPEUTA, RETOS, MITOS Y HERRAMIENTAS</t>
  </si>
  <si>
    <t>ASOCIACIÓN MEXICANA DE METABOLISMO OSEO Y MINERAL</t>
  </si>
  <si>
    <t>ESENCIA DE LA OSTEOPOROSIS, DENSITOMETRÍA, DIAGNÓSTICO Y TRATAMIENTO</t>
  </si>
  <si>
    <t>MÉDICOS ESPECIALISTAS Y MÉDICOS GENERALES</t>
  </si>
  <si>
    <t>II DIPLOMADO EN ADMINISTRACIÓN Y DIRECCIÓN FINANCIERA DE HOSPITALES</t>
  </si>
  <si>
    <t>CUFPLE</t>
  </si>
  <si>
    <t>XIII CONGRESO INTERNACIONAL TRASTORNOS DE LA COMUNICACIÓN HUMANA</t>
  </si>
  <si>
    <t>JUNIO</t>
  </si>
  <si>
    <t>ÉTICA Y BIOÉTICA EN SALUD</t>
  </si>
  <si>
    <t xml:space="preserve">PROFESIONALES DE ENFERMERÍA, MEDICINA, TRABAJO SOCIAL, PSICOLOGÍA, TERAPIA FÍSICA OCUPACIONAL, QFB, COMUNICACIÓN HUMANA, CAMILLEROS, AFANADORES, PASANTES Y ESTUDIANTES. </t>
  </si>
  <si>
    <t>AG BELL ACADEMY</t>
  </si>
  <si>
    <t xml:space="preserve">2021 AG BELL GLOBAL VIRTUAL LSL SYMPOSIUM </t>
  </si>
  <si>
    <t xml:space="preserve">PROFESIONALES EN SALUD </t>
  </si>
  <si>
    <t>SEMINARIO</t>
  </si>
  <si>
    <t>2° SEMINARIO INTERNACIONAL Y MULTIDISCIPLINARIO DE LOS CUIDADOS PALIATIVOS Y TANATOLOGÍA PARA LA ATENCIÓN DE PERSONAS CON PRONÓSTICO CORTO DE VIDA Y SUS FAMILIAS</t>
  </si>
  <si>
    <t>TRABAJADORES SOCIALES</t>
  </si>
  <si>
    <t>ACTUALIDADES EN TECNOLOGÍAS PARA LA REHABILITACIÓN</t>
  </si>
  <si>
    <t>TERAPEUTAS; INGENIEROS: BIOMÉDICOS, BIÓNICOS, BIOELECTRÓNICOS, Y ESTUDIANTES DE CARRERAS AFINES</t>
  </si>
  <si>
    <t>SOCIEDAD INTERNACIONAL DE MEDICINA FÍSICA Y REHABILITACIÓN</t>
  </si>
  <si>
    <t xml:space="preserve">VIRTUAL ISPRM 2021 CONGRESS FURTHERING REHABILITATION IN A NEW WORLD </t>
  </si>
  <si>
    <t>COLUMBIA UNIVERSITY IRVING MEDICAL CENTER</t>
  </si>
  <si>
    <t>4TH ANNUAL COLUMBIA ENDOSCOPIC COURSE</t>
  </si>
  <si>
    <t>CONSEJO MEXICANO DE OTORRINOLARINGOLOGÍA</t>
  </si>
  <si>
    <t>2° CONGRESO INTERNACIONAL GEA GONZÁLEZ DE OTORRINOLARINGOLOGÍA. PRINCIPIOS BÁSICOS DE LARINGOLOGÍA</t>
  </si>
  <si>
    <t>SEMINARIO DE REHABILITACIÓN PEDIÁTRICA</t>
  </si>
  <si>
    <t>INTERNATIONAL SOCIETY FOR THE ADVANCEMENT OF KINANTHROPOMETRY</t>
  </si>
  <si>
    <t>CERTIFICACIÓN INTERNACIONAL EN CINEATROPOMETRÍA NIVEL 2</t>
  </si>
  <si>
    <t xml:space="preserve">NUTRIÓLOGOS, MEDICOS DEL DEPORTE, PERSONAL DE ENFERMERÍA, ENTRENADORES Y PROFESIONALES INTERESADOS </t>
  </si>
  <si>
    <t>ESCUELA NORMAL DE ESPECIALIZACIÓN</t>
  </si>
  <si>
    <t>SEMANA DE EXPRRESIÓN NORMALISTA EN EL MARCO DEL 78 ANIVERSARIO</t>
  </si>
  <si>
    <t xml:space="preserve">ELSO LATINO AMERICANA </t>
  </si>
  <si>
    <t>CURSO DE CERTIFICACIÓN ELSO (ECMO EDUCACION)</t>
  </si>
  <si>
    <t>PROFESIONALES DE LA SALUD</t>
  </si>
  <si>
    <t xml:space="preserve">INSTITUTO NACIONAL DE NUTRICIÓN </t>
  </si>
  <si>
    <t>1ER. CONGRESO LATINOAMERICANO DE INVESTIGACIÓN EN ACTIVIDAD FÍSICA Y SALUD</t>
  </si>
  <si>
    <t>ZIMMER BIOMET</t>
  </si>
  <si>
    <t>LATIN AMERICA UPPER &amp; LOWER EXTREMITY TRAUMA SURGICAL SKILLS WORKSHOP</t>
  </si>
  <si>
    <t>CONFERENCIA</t>
  </si>
  <si>
    <t>KAHOOT</t>
  </si>
  <si>
    <t>CUMBRE EDU KAHOOT 2021</t>
  </si>
  <si>
    <t>TECNOLOGIA EDUCATIVA</t>
  </si>
  <si>
    <t>INSTITUTO DANONE</t>
  </si>
  <si>
    <t>NUTRITION FORUM 2021 EDICIÓN DIGITAL</t>
  </si>
  <si>
    <t>NUTRIOLOGOS</t>
  </si>
  <si>
    <t>JULIO</t>
  </si>
  <si>
    <t>IPPLIAP</t>
  </si>
  <si>
    <t>16 SEMINARIO DE CAPACITACIÓN PARA MAESTROS</t>
  </si>
  <si>
    <t>SECRETARIA DE SALUD</t>
  </si>
  <si>
    <t>CURSO TALLER PEDIATRIA DEL DESARROLLO</t>
  </si>
  <si>
    <t>MÉDICOS ESPECIALISTAS, GENERALES, PSICÓLOGOS (AS), TRABAJADORES (AS) SOCIALES, TERAPEUTAS, Y PERSONAL DE SALUD AFÍN, QUE PRESTEN ATENCIÓN A PERSONAS CON DISCAPACIDAD</t>
  </si>
  <si>
    <t>CENTRO DE TANATOLOGÍA Y TERAPIA DE DUELO</t>
  </si>
  <si>
    <t>DIPLOMADO DE HIPNOSIS II</t>
  </si>
  <si>
    <t>HOSPITAL INFANTIL DE MÉXICO FEDERICO GÓMEZ</t>
  </si>
  <si>
    <t>CURSO DE ACTUALIZACIÓN DE PSIQUIATRÍA Y PSICOLOGÍA DURANTE LA PANDEMIA POR COVID-19</t>
  </si>
  <si>
    <t>XVI CURSO INTERNACIONAL TÓPICOS  SELECTOS  DE  FONIATRÍA</t>
  </si>
  <si>
    <t>MÉDICOS FONIATRAS, TERAPEUTAS DE COMUNICACIÓN HUMANA, FONOAUDIÓLOGOS, PROFESIONALES DE LA VOZ</t>
  </si>
  <si>
    <t>JORNADAS</t>
  </si>
  <si>
    <t>XXV JORNADAS DE TRABAJO SOCIAL "TRABAJO SOCIAL Y COVID-19, DESDE LA PRIMERA LÍNEA…"</t>
  </si>
  <si>
    <t>AMERICAN SPINAL INJURY ASSOCIATION</t>
  </si>
  <si>
    <t>ANNUAL SCIENTIFIC MEETING</t>
  </si>
  <si>
    <t>ACORL</t>
  </si>
  <si>
    <t>CONGRESO DE OTOTRRINOLARINGOLOGÍA ACORL 60 AÑOS</t>
  </si>
  <si>
    <t>ACADEMIA DE VERTIGO</t>
  </si>
  <si>
    <t>2° SEMINARIO INTEGRAL DE NEUROYOLOGIA</t>
  </si>
  <si>
    <t>CONSEJO MEXICANO DE OFTALMOLOGÍA</t>
  </si>
  <si>
    <t>XIV CURSO INTERNACIONAL DEL COLEGIO MEXICANO DE GLAUCOMA</t>
  </si>
  <si>
    <t>SOCIEDAD LATINO AMERICANA DE ENFERMEDADES NEUROMUSCULARES</t>
  </si>
  <si>
    <t>III CONGRESO SOLANE 2021</t>
  </si>
  <si>
    <t>INSTITUTO NACIONAL DE PSIQUIATRIA RAMON DE LA FUENTE</t>
  </si>
  <si>
    <t>ANSIEDAD Y ADAPTACIÓN AL CAMBIO: CÓMO RECONSTRUIR DESPUÉS DE EVENTOS ESTRESANTES</t>
  </si>
  <si>
    <t>COMOPPAC</t>
  </si>
  <si>
    <t>AMPARO SOCKET OTTO BOCK</t>
  </si>
  <si>
    <t>CONSEJO MEXICANO DE PEDIATRIA</t>
  </si>
  <si>
    <t>38° CONGRESO NACIONAL DE PEDIATRIA</t>
  </si>
  <si>
    <t xml:space="preserve">MÉDICOS ESPECIALISTAS </t>
  </si>
  <si>
    <t>HOSPITAL JUÁREZ DE MÉXICO</t>
  </si>
  <si>
    <t>CURSO TALLER INTERVENCIÓN FAMILIAR UN DESAFÍO E TRABAJO SOCIAL ANTE PANDEMIA</t>
  </si>
  <si>
    <t>AMCAOF</t>
  </si>
  <si>
    <t>ASOCIACIÓN COLOMBIAN SINDROME PRADER WILLI</t>
  </si>
  <si>
    <t>2° SIMPOSIO INTERNACIONAL PRADER WILLI</t>
  </si>
  <si>
    <t>EDMODO PLATAFORMA EDUCATIVA</t>
  </si>
  <si>
    <t>CURSO BASICO EDMODO</t>
  </si>
  <si>
    <t>MANEJO INTEGRAL DE FRACTURAS EN EL ADULTO MAYOR</t>
  </si>
  <si>
    <t>AGOSTO</t>
  </si>
  <si>
    <t>DIRECCIÓN DE EDUCACIÓN Y CAPACITACIÓN EN SALUD</t>
  </si>
  <si>
    <t>XIX CONGRESO NACIONAL DE TRABAJO SOCIAL LA LUCHA, ESTRATEGIAS Y EXPANSIÓN DEL TRABAJADOR SOCIAL EN TIEMPOS DE PANDEMIA COVID-19</t>
  </si>
  <si>
    <t>DIPLOMADO EN LÍNEA LOGOPEDIA LENGUAJE/HABLA/COMUNICACIÓN</t>
  </si>
  <si>
    <t>INSTITUTO NACIONAL DE SALUD PUBLICA</t>
  </si>
  <si>
    <t>CICLOS DE MEJORA DE LA CALIDAD EN LA ATENCIÓN MÉDICA</t>
  </si>
  <si>
    <t>AMECRA</t>
  </si>
  <si>
    <t>XXV CONGRESO INTERNACIONAL AMECRA 2021</t>
  </si>
  <si>
    <t>PRIMER CONGRESO INTERNACIONAL DE QUIMICOS DEL SNTISSSTE</t>
  </si>
  <si>
    <t>QUIMICOS</t>
  </si>
  <si>
    <t>INSTITUTO DE TERAPIA COGNITIVO CONDUCTUAL</t>
  </si>
  <si>
    <t xml:space="preserve">DIPLOMADO EN INTERVENCIÓN Y TÉCNICAS COGNITIVO CONDUCTUAL </t>
  </si>
  <si>
    <t>HOSPITAL PSIQUIATRICO INFANTIL</t>
  </si>
  <si>
    <t>SIMPOSIO: DISCURSO Y MEMORIA; LÓGICA Y PRÁCTICAS EN LOS ESPACIOS MANICOMIALES Y PSIQUIÁTRICOS</t>
  </si>
  <si>
    <t>ENCUENTRO</t>
  </si>
  <si>
    <t>CENTRO LATINOAMERICANO PARA EL DESARROLLO DE LA FISIOTERAPIA</t>
  </si>
  <si>
    <t>ENCUENTRO LATINOAMERICANO DE ACADÉMICOS EN FISIOTERAPIA/KINESIOLOGÍA</t>
  </si>
  <si>
    <t>UNIVERSIDAD AUTONOMA DEL ESTADO DE MEXICO</t>
  </si>
  <si>
    <t>5TO. CONGRESO INTERNACIONAL, 1O° ENCUENTRO REGIONAL Y 6° CONGRESO ESTATAL "LA PRODUCCIÓN DE CONOCIMIENTO Y LA INTERVENCIÓN DE TRABAJO SOCIAL EN EL CONTEXTO ACTUAL"</t>
  </si>
  <si>
    <t xml:space="preserve">INTERNATIONAL OSTEOPOROSIS FUNDATION </t>
  </si>
  <si>
    <t>WORLD CONGRESS ON OSTEOPOROSIS, OSTEOARTRITIS AND MUSCULOSKELETAL DISEASES</t>
  </si>
  <si>
    <t>UNAM Y UNIVERSIDAD LA SALLE</t>
  </si>
  <si>
    <t>1ER. CONGRESO INTERNACIONAL Y 2DO. SIMPOSIO NACIONAL SOBRE LA PREVENCIÓN DEL SUICIDIO Y PROMOCIÓN DE LA SALUD MENTAL EN NIÑAS, NIÑOS Y ADOLESCENTES</t>
  </si>
  <si>
    <t>AO FOUNDATION</t>
  </si>
  <si>
    <t>AO TRAUMA CURSO REGIONAL 2021  DE PRINCIPIOS BÁSICOS DEL TRATAMIENTO DE FRACTURAS</t>
  </si>
  <si>
    <t>SEPTIEMBRE</t>
  </si>
  <si>
    <t>CURSO DE TEMAS SELECTOS DE CALIDAD EN LA REHABILITACIÓN</t>
  </si>
  <si>
    <t>FISIOTERAPEUTAS, TERAPEUTAS OCUPACIONALES Y TERAPEUTAS DE COMUNICACIÓN HUMANA DEL INRLGII</t>
  </si>
  <si>
    <t>LA ACTIVIDAD FÍSICA Y EL DEPORTE EN EL SÍNDROME POST COVID-19. UNA EXPLORACIÓN HACIA UNA NUEVA VISIÓN</t>
  </si>
  <si>
    <t>MÉDICOS ESPECIALISTAS EN MEDICINA DEL DEPORTE</t>
  </si>
  <si>
    <t>DÉCIMO CURSO DE ANIMALES DE LABORATORIO</t>
  </si>
  <si>
    <t>MÉDICOS VETERINARIOS, BIÓLOGOS, MÉDICOS CIRUJANOS, INVESTIGADORES, ODONTÓLOGOS, TÉCNICOS Y AUXILIARES EN LA CIENCIA DE LOS ANIMALES DE LABORATORIO</t>
  </si>
  <si>
    <t>CALIDAD Y SEGURIDAD DEL PACIENTE II 2021</t>
  </si>
  <si>
    <t>TODO EL PERSONAL DE SALUD EN ÁREA MÉDICA Y PARAMÉDICA, QUE COMPRUEBEN LABORAR EN UNA INSTITUCIÓN PÚBLICA DE SALUD</t>
  </si>
  <si>
    <t>AAOS</t>
  </si>
  <si>
    <t>AMERICAN ACADEMY OF ORTHOPAEDICS SURGEONS</t>
  </si>
  <si>
    <t>SOCIEDAD DE NEUROFISIOLOGIA</t>
  </si>
  <si>
    <t xml:space="preserve">5TO CONGRESO INTERNACIONAL DE MEDICINA DE REHABILITACIÓN </t>
  </si>
  <si>
    <t>FEDERACION INTERNACIONAL DE MEDICINA DEL DEPORTE</t>
  </si>
  <si>
    <t>XXXVI CONGRESO MUNDIAL DE MEDICINA DEL DEPORTE (FIMS)</t>
  </si>
  <si>
    <t>KAHOOT MEXICO</t>
  </si>
  <si>
    <t>EVENTO VIRTUAL DE DESARROLLO EN EDUCACIÓN OTOÑO 2021 "MEETUP FALL 2021"</t>
  </si>
  <si>
    <t>COLEGIO MEXICANO DE ORTOPEDIA</t>
  </si>
  <si>
    <t>XXI CONGRESO ANUAL AMCICO PERSPECTIVAS Y TENDENCIAS EN CIRUGIA DE COLUMNA</t>
  </si>
  <si>
    <t>CENTRO DE TANALOGIA Y TERAPIA DE DUELO</t>
  </si>
  <si>
    <t>INSTITUTO NACIONAL DE CIENCIAS MEDICAS Y NUTRICIÓN</t>
  </si>
  <si>
    <t>XVII CURSO DE OBESIDAD DIGITAL</t>
  </si>
  <si>
    <t>NUTRUCIONISTAS</t>
  </si>
  <si>
    <t>FORO LOS DERECHOS DE LA NIÑEZ IMPORTAN: RETOS Y DESAFÍOS PARA TRABAJO SOCIAL ANTE LA PANDEMIA POR COVID-19</t>
  </si>
  <si>
    <t>SIMPOSIO: CALIDAD EJE DE LOS SISTEMAS DE SALUD</t>
  </si>
  <si>
    <t>PROFESIONALES DE ENFERMERÍA, MEDICINA, TRABAJO SOCIAL, PSICOLOGÍA, TERAPIA FÍSICA, OCUPACIONAL, COMUNICACIÓN HUMANA, QUÍMICOS, TÉCNICOS LABORATORISTAS, CAMILLEROS, PASANTES Y ESTUDIANTES</t>
  </si>
  <si>
    <t>COLEGIO DE OTOLOGÍA Y NEUROLOGÍA</t>
  </si>
  <si>
    <t xml:space="preserve">COCHLEAR RESEARCH SUMMIT </t>
  </si>
  <si>
    <t>SOCIEDAD MUNDIAL DE MUSCULO WMS</t>
  </si>
  <si>
    <t xml:space="preserve">WMS2021 VIRTUAL CONGRESS </t>
  </si>
  <si>
    <t>SISTEMICA RELACIONAL MEXICO</t>
  </si>
  <si>
    <t>SEMINARIO DIALOGOS ABIERTOS Y ANTICIPACIONES TERAPEUTICAS. RESPETANDO LA ALTERIDAD EN EL MOMENTO PRESENTE</t>
  </si>
  <si>
    <t>HOSPITAL PSIQUIATRICO INFANTIL. DR. JUAN NAVARRO</t>
  </si>
  <si>
    <t>TALLER PREVENCIÓN DEL SUICIDIO EN EL ADOLESCENTE</t>
  </si>
  <si>
    <t>CURSO-TALLER ESTRATEGIAS PARA DOCENTES CON ALUMNOS CON ALTERACIONES EN EL LENGUAJE</t>
  </si>
  <si>
    <t>DOCENTES, PSICÓLOGOS EDUCATIVOS, PEDAGOGOS, ESTUDIANTES DE LICENCIATURA Y ASISTENTES EDUCATIVOS</t>
  </si>
  <si>
    <t>FUNDACIÓN UNIVERSITARIA SANITAS COLOMBIA</t>
  </si>
  <si>
    <t>MEJORANDO COMPETENCIAS EN CIRUGÍA DE OÍDO Y HUESO TEMPORAL: III TALLER DE DIRECCION DE HUESO TEMPORAL UNA PRACTICA INTEGRAL</t>
  </si>
  <si>
    <t>ACADEMIA DE AUDIOLOGÍA COCHLEAR</t>
  </si>
  <si>
    <t>WORLD MUSCLE SOCIETY</t>
  </si>
  <si>
    <t>CONGRSO VIRTUAL WORLD MUSCLE SOCIETY 2021</t>
  </si>
  <si>
    <t>AO</t>
  </si>
  <si>
    <t>AO RECONSTRUCCION ARTICULAR</t>
  </si>
  <si>
    <t>OCTUBRE</t>
  </si>
  <si>
    <t>TALLER</t>
  </si>
  <si>
    <t xml:space="preserve">REUNIÓN </t>
  </si>
  <si>
    <t>FEDERATION OF THE ROYAL COLLEGES OF PHYSICIANS OF THE UNITED KINGDOM</t>
  </si>
  <si>
    <t>THE INTERNATIONAL SPINAL CORD SOCIETY ANNUAL SCIENTIFIC MEETING ISCoS 2021: VIRTUAL</t>
  </si>
  <si>
    <t>CONSEJO MEXICANO DE PRL Y CIRUGIA DE CABEZA Y CUELLO</t>
  </si>
  <si>
    <t>AAO-HNSF 2021 ANNUAL MEETING &amp;OTO EXPERIENCE</t>
  </si>
  <si>
    <t>SESIÓN</t>
  </si>
  <si>
    <t>INSTITUTO NACIONAL DE GERIATRIA</t>
  </si>
  <si>
    <t xml:space="preserve">TERCER SEMINARIO INTERDISCIPLINARIO EN INVESTIGACIÓN SOBRE ENVEJECIMIENTO </t>
  </si>
  <si>
    <t>COMEFYR</t>
  </si>
  <si>
    <t>VI CONGRESO INTERNACIONAL COMEFYR Y I CONGRESO OAXAQUEÑO DE REHABILITACIÓN</t>
  </si>
  <si>
    <t xml:space="preserve">FEDERACIÓN MEXICANA DE COLEGIO DE ORTOPEDIA Y TRAUMATOLOGÍA </t>
  </si>
  <si>
    <t>XXXI CONGRESO MEXICANO DE ORTOPEDIA Y TRAUMATOLOGIA</t>
  </si>
  <si>
    <t>CMOT</t>
  </si>
  <si>
    <t>2° CURSO LATINOAMERICANO DE ULTRASONIDO DE CADERA</t>
  </si>
  <si>
    <t>FEDERACIÓN MEXICANA DE SOCIEDAD OTORRINOLARIONGOLÓGICAS DE MÉXICO</t>
  </si>
  <si>
    <t>XLII CONGRESO NACIONAL FESORMEX</t>
  </si>
  <si>
    <t>ARTHEX</t>
  </si>
  <si>
    <t>CURSO CADAVÉRICO DE CADRA NIVEL III</t>
  </si>
  <si>
    <t xml:space="preserve">HOSPITAL PSIQUIATRICO INFANTIL. JUAN NAVARRO </t>
  </si>
  <si>
    <t>JORNADAS ACADÉMICAS POR EL 55 ANIVERSARIO DEL HOSPITAL PSIQUIATRICO INFANTIL</t>
  </si>
  <si>
    <t>AMETD</t>
  </si>
  <si>
    <t xml:space="preserve">XLI CONGRESO INTERNACIONAL DE DOLOR Y CUIDADOS PALIATIVOS </t>
  </si>
  <si>
    <t>CALIDAD Y SEGURIDAD EN EL MANEJO INTEGRAL DE LA PERSONA  CON DISCAPACIDAD</t>
  </si>
  <si>
    <t>VII CURSO DE TÓPICOS SELECTOS EN LENGUAJE Y APRENDIZAJE</t>
  </si>
  <si>
    <t>MÉDICOS EN AUDIOLOGÍA, OTONEUROLOGÍA Y FONIATRÍA, OTORRINOLARINGÓLOGOS, PEDIATRAS, MÉDICOS EN REHABILITACIÓN, MÉDICOS GENERALES, LICENCIADAS EN TERAPIA DE COMUNICACIÓN HUMANA Y PSICÓLOGOS, PEDAGOGOS Y PROFESIONALES DE LA EDUCACIÓ</t>
  </si>
  <si>
    <t>OTA</t>
  </si>
  <si>
    <t>OTA 37TH ANNUAL MEETING</t>
  </si>
  <si>
    <t>FEDERACIÓN MEXICANA DE MEDICINA DEL DEPORTE</t>
  </si>
  <si>
    <t>IV CONGRESO MEXICANO DE MEDICINA DEL DEPORTE FEMMEDE 2021</t>
  </si>
  <si>
    <t>CONGRESI</t>
  </si>
  <si>
    <t>CONFEDERACION NACIONAL DE PEDIATRIA DE MÉXICO</t>
  </si>
  <si>
    <t>52 CONGRESO NACIONAL DE PEDIATRIA CONAPEME</t>
  </si>
  <si>
    <t>I JORNADA DE SALUD MENTAL Y DISCAPACIDAD</t>
  </si>
  <si>
    <t>SECTOR SALUD</t>
  </si>
  <si>
    <t>TÓPICOS SELECTOS EN REHABILITACIÓN MULTIDISCIPLINARIA</t>
  </si>
  <si>
    <t>DIPLOMADO "MODELO PAINT" REHABILITACIÓN NEUROPSICOLOGÍA INFANTIL</t>
  </si>
  <si>
    <t>HOSPITAL INFANTIL DE MÉXICO</t>
  </si>
  <si>
    <t>7° ENCUENTRO DE TRABAJO SOCIAL. REFLEXIONES SOBRE LA INVESTIGACIÓN EN TRABAJO SOCIAL</t>
  </si>
  <si>
    <t>1ER. SEMINARIO DE INVESTIGACIÓNE INTERVENCIÓN SOBRE SOBRES LAS CONDICIONES LABORALES DE LOS Y LAS TRABAJADORES SOCIALES</t>
  </si>
  <si>
    <t>COFREPRIS</t>
  </si>
  <si>
    <t>ACTUALIAZACIÓN Y REENTRENAMIENTO NIVEL POE PARA RADIODIAGNÓSTICO</t>
  </si>
  <si>
    <t>REUNIÓN</t>
  </si>
  <si>
    <t>ASOCIACIÓN AMERICANA DE MEDICINA NEUROMUSCULAR Y ELECTRODIAGNOSTICO</t>
  </si>
  <si>
    <t xml:space="preserve">REUNION ANUAL DE AMERICAN ASSOCIATION OF NEUROMUSCULAR &amp; ELECTRODIAGNOSTIC MEDICINE </t>
  </si>
  <si>
    <t xml:space="preserve">INSTITUTO MEXICANO DE NUTRICION ALIMENTACION Y OBESIDAD </t>
  </si>
  <si>
    <t>FORO PSICONUTRICION EN EL PACIENTE CON OBESIDAD</t>
  </si>
  <si>
    <t xml:space="preserve">IMPO </t>
  </si>
  <si>
    <t xml:space="preserve">XIII CONGRESO INTERNACIONAL DE TANATOLOGÍA DEL SIGLO XXI </t>
  </si>
  <si>
    <t>CONGRESO FEMECOT 2021</t>
  </si>
  <si>
    <t>ORTHOPAEDIC TRAUMA ASSOCIATION</t>
  </si>
  <si>
    <t>OTA ANNUAL MEETING</t>
  </si>
  <si>
    <t>NOVIEMBRE</t>
  </si>
  <si>
    <t>COLEGIO MEXICANO DE MEDICINA CRITICA</t>
  </si>
  <si>
    <t>XLVIII CONGRESO ANUAL DEL COLEGIO MEXICANO DE MEDICINA CRITICA</t>
  </si>
  <si>
    <t>REUNIÓN ANUAL</t>
  </si>
  <si>
    <t>ISPO MEXICO</t>
  </si>
  <si>
    <t>XI REUNIÓN ANUAL MULTISCIPLINARIA: PROTÉSIS, ÓRTESIS, REHABILITACIÓN.</t>
  </si>
  <si>
    <t>PROFESIONALES EN SALUD</t>
  </si>
  <si>
    <t>GENRAL MOVEMENT TRUST</t>
  </si>
  <si>
    <t>VI CURSO BASICO Y V CURSO AVANZADO DE CERTFICACION PARA LA EVALUACION DE LOS MOVIMIENTOS GENERALES DE PRECHTL</t>
  </si>
  <si>
    <t>SOCIEDAD MEXICANA PARA LA INESTIGACIÓN Y MEDICINA DEL SUEÑO</t>
  </si>
  <si>
    <t>XIV CONGRESO INTERNACIONAL DE MEDICIN DEL SUEÑO</t>
  </si>
  <si>
    <t>CMTCH Y AMCAOF</t>
  </si>
  <si>
    <t>II CONGRESO INTERNACIONAL DE LA AMTCH</t>
  </si>
  <si>
    <t>SOCIEDAD MEXICANA DE CARDIOLOGÍA</t>
  </si>
  <si>
    <t>XXXII CONGRESO MEXICANO DE CARDIOLOGÍA</t>
  </si>
  <si>
    <t>THE INTERNATIONAL SOCIETY FOR MAGNETIC RESONANCE IN MEDICINE</t>
  </si>
  <si>
    <t xml:space="preserve">THE 2021 IMAGING IN NEUROMUSCULAR DISEASE CONFERENCE </t>
  </si>
  <si>
    <t>SOCIEDAD INTERNACIONAL DE PRÓTESIS Y ORTÉSIS</t>
  </si>
  <si>
    <t>ISPO 18TH WORLD CONGRESS</t>
  </si>
  <si>
    <t>PREVENCIÓN, ATENCIÓN Y REHABILITACIÓN DEL TRAUMA EN EL DEPORTE. UN ENFOQUE MULTIMODAL</t>
  </si>
  <si>
    <t>MÉDICOS DE LAS ESPECIALIDADES EN MEDICINA DEL DEPORTE, REHABILITACIÓN, ORTOPEDIA, PROFESIONALES DE LA SALUD DE TERAPIA FÍSICA, ENTRENADORES DEPORTIVOS Y OTROS CON INTERÉS EN EL TEMA</t>
  </si>
  <si>
    <t>JOHNSON</t>
  </si>
  <si>
    <t>AO TRAUMA SPECIMEN COURSE-PELVIS</t>
  </si>
  <si>
    <t>INSTITUTO NACIONAL DE NEUROLOGÍA Y NEUROCIRUGÍA</t>
  </si>
  <si>
    <t xml:space="preserve">PRIMER CONGRESO INTERNACIONAL DE TRABAJO SOCIAL </t>
  </si>
  <si>
    <t>CENTRO DE INVESTIGACIÓN DE LA DISTROFIA MUSCULAR</t>
  </si>
  <si>
    <t>EXPERT MASTERCLASS ON LIM GIRDLE MUSCULAR DYSTROPHY</t>
  </si>
  <si>
    <t>INSTITUTO NACIONAL DE PERINATOLOGÍA</t>
  </si>
  <si>
    <t>MOVIMIENTOS GENERALES DE PRECHTL EN EL DIAGNÓSTICO TEMPRANO DE PARÁLISIS CEREBRAL</t>
  </si>
  <si>
    <t>IGEVET</t>
  </si>
  <si>
    <t>III CURSO DE CONTROL GENÉTICO DE CEPAS CONSANGUÍNEAS DE RATONES (INBRED STRAINS) 2021</t>
  </si>
  <si>
    <t>VETERINARIOS</t>
  </si>
  <si>
    <t>FEDERACIÓN IBERO LATINOAMERICANA DE QUEMADURAS</t>
  </si>
  <si>
    <t>XIV CONGRESO DE LA FEDERACIÓN IBERO LATINOAMERICANA DE QUEMADURAS, FELAQ</t>
  </si>
  <si>
    <t>CONSESEJO MEXICANO DE OTORRINOLARINGOLOGÍA</t>
  </si>
  <si>
    <t>XXXI CONGRESO NACIONAL DE RINOLOGÍA Y CIRUGÍA PLÁSTICA FACIAL</t>
  </si>
  <si>
    <t>INTERNATIONAL ATOMIC ENERGY AGENCY</t>
  </si>
  <si>
    <t>CURSO REGIONAL VIRTUAL DE CAPACITACIÓN SOBRE CURSO DE ANDAMIOS, TEJIDOS IRRADIADOS Y BIOMATERIALES (FASE I)</t>
  </si>
  <si>
    <t>INESTIGADORES</t>
  </si>
  <si>
    <t>COLEGIO DE OTOLOGÍA Y NEUROTOLOGÍA</t>
  </si>
  <si>
    <t>CURSO INTERNACIONAL DE ENTRENAMIENTO QUIRÚRGICO EN SOLUCIONES AUDITIVAS MED-EL</t>
  </si>
  <si>
    <t>CONAMEGE</t>
  </si>
  <si>
    <t>2DO CONGRESO LATINOAMERICANO DE NUTRICIÓN</t>
  </si>
  <si>
    <t>CINVESTAV</t>
  </si>
  <si>
    <t>2021 18 CONGRESO INTERNACIONAL DE INGENIERÍA ELÉCTRICA, CIENCIAS DE LA COMPUTACIÓN Y CONTROL AUTOMÁTICO</t>
  </si>
  <si>
    <t>HOSPITAL PSIQUIÁTRICO INFANTIL "DR. JUAN N. NAVARRO"</t>
  </si>
  <si>
    <t>SALUD MENTAL: PERSPECTIVAS Y REGISTROS</t>
  </si>
  <si>
    <t>TC TRAINING EVT2101718: VIRTUAL REGIONAL TRAINING COURSE ON SCAFFOLDS, IRRADIATED AND BIOMETRIAL (THEORETICAL)</t>
  </si>
  <si>
    <t>XXXV CONGRESO SOCIEDAD MEXICANA DE ORTOPEDIA PEDIATRICA</t>
  </si>
  <si>
    <t>SOCIEDAD MEXICANA DE OFTALMOLOGÍA</t>
  </si>
  <si>
    <t xml:space="preserve">FACO FEST 20/21 </t>
  </si>
  <si>
    <t>PATOLOGIA DUAL EN NIÑOS, NIÑAS Y ADOLESCENTES</t>
  </si>
  <si>
    <t>UNIVERSAL PLATING SYSTEM</t>
  </si>
  <si>
    <t>CURSO INTERNACIONAL "NEW TRENDS IN FOOT &amp; ANKLE SURGERY</t>
  </si>
  <si>
    <t>CENRO DE ADIESTRAMIENTO QUIRURGICO</t>
  </si>
  <si>
    <t>CURSO TEORICO PRACTICO DE PIE Y TOBILLO</t>
  </si>
  <si>
    <t>UNIVERSIDAD TANGAMANGA</t>
  </si>
  <si>
    <t>1ER CONGRESO INTERNACIONAL DE INCLUSIÓN EDUCATIVA</t>
  </si>
  <si>
    <t>ISAK</t>
  </si>
  <si>
    <t>ISAK NIVEL 1</t>
  </si>
  <si>
    <t>ESCUELA DE MEDICINA UNIVERSIDAD DE CELAYA</t>
  </si>
  <si>
    <t>CURSO DE INTRODUCCIÓN AL TRTAMIENTO DE INFILTRACIÓN PERINEURAL</t>
  </si>
  <si>
    <t>QUINTO CURSO AVANZADO EN LA APLICACIÓN CLÍNICA DE LA CLASIFICACIÓN INTERNACIONAL DEL FUNCIONAMIENTO DE LA DISCAPACIDAD Y DE LA SALUD</t>
  </si>
  <si>
    <t>MÉDICOS ESPECIALISTAS, GENERALES, PSICÓLOGOS (AS), TRABAJADORES (AS) SOCIALES, TERAPEUTAS, Y PERSONAL DE SALUD AFÍN, QUE HAYAN CURSADO EL CURSO DE APLICACIÓN CLÍNICA DE LA CIF Y LABOREN EN INSTITUCIONES PÚBLICAS</t>
  </si>
  <si>
    <t>MEDICAL UNIVERSITY</t>
  </si>
  <si>
    <t>EVALUACIÓN DE LOS MOVIMIENTOS GENERALES DE PRECHTL VI CUSO BASICO</t>
  </si>
  <si>
    <t>ASOCIACIÓN MEXICANA DE GENÉTICA HUMANA</t>
  </si>
  <si>
    <t>XLVI CONGRESO NACIONAL DE GENÉTICA HUMANA</t>
  </si>
  <si>
    <t xml:space="preserve">INVESTIGADORES </t>
  </si>
  <si>
    <t>DICIEMBRE</t>
  </si>
  <si>
    <t xml:space="preserve">CURSO </t>
  </si>
  <si>
    <t>ASOCIACIÓN ARGENTINA DE KINESIOLOGÍA</t>
  </si>
  <si>
    <t>XIII CURSO ANUAL DE POSGRADO DE REHABILITACIÓN VESTIBULAR, BALANCE Y EQUILIBRIO</t>
  </si>
  <si>
    <t>AMCPER</t>
  </si>
  <si>
    <t>INNOVACIONES LA NUEVA ERA EN CIRUGÍA DE CONTORNO Y LIPO HD</t>
  </si>
  <si>
    <t>CONSEJO MEXICANO DE MEDICINA CRITICA</t>
  </si>
  <si>
    <t>7° CONGRESO NACIONAL DE TÓPICOS SELECTOS DE TERAPIA INTENSIVA</t>
  </si>
  <si>
    <t>PRIMERAS JORNADAS DE REHABILITACIÓN EN EL PACIENTE HOSPITALIZADO</t>
  </si>
  <si>
    <t>PROFESIONALESDE LA SALUD</t>
  </si>
  <si>
    <t>SOLACUR</t>
  </si>
  <si>
    <t>I CONGRSO IBEROAMERICANO DE TERAPIA RESPIRATORIA Y VENTILACIÓN MÉCANICA</t>
  </si>
  <si>
    <t>UNIV. POLITÉCNICA DE SANTA ROSA</t>
  </si>
  <si>
    <t>CURSO DE ALINEACIÓN AL ECOO85 ACTUALIZACIÓN A LA NUEVA CERTIFICACIÓN</t>
  </si>
  <si>
    <t>ASES</t>
  </si>
  <si>
    <t>ASES 2021 ANNUAL MEETING</t>
  </si>
  <si>
    <t>CONSEJO MEXICANO DE ORTOPEDIA</t>
  </si>
  <si>
    <t>CONGRESO DE ORTOPEDIA Y TRAUMATOLOGÍA DEL SUR 2021</t>
  </si>
  <si>
    <t>THE HIP AND KNEE SOCIETY</t>
  </si>
  <si>
    <t>CURRENT CONCEPS IN JOINT REPLACEMENTS</t>
  </si>
  <si>
    <t>ENSEÑANZA   V III</t>
  </si>
  <si>
    <t>CAPACITACIÓN PARA EL DESARROLLO Y DESEMPEÑO</t>
  </si>
  <si>
    <t>(1) INSTITUCIÓN:</t>
  </si>
  <si>
    <t>(4) Número</t>
  </si>
  <si>
    <t>(5) Tipo de evento</t>
  </si>
  <si>
    <t>(6) Nombre del evento</t>
  </si>
  <si>
    <t xml:space="preserve">(7) Dirigido a: </t>
  </si>
  <si>
    <t>(8) Número de personas programadas</t>
  </si>
  <si>
    <t>(9) No. de personas que finalizaron el evento</t>
  </si>
  <si>
    <t>(10)Número de profesores</t>
  </si>
  <si>
    <t>(11) Número de horas impartidas</t>
  </si>
  <si>
    <t>TOTAL</t>
  </si>
  <si>
    <t>¿CÓMO ESTOY, QUÉ PIENSO Y CÓMO ME SIENTO ANTE LA PANDEMIA DE COVID-19?</t>
  </si>
  <si>
    <t>PERSONAL MÉDICO Y PARAMÉDICO DEL INRLGII</t>
  </si>
  <si>
    <t>CURSO DE INDUCCIÓN "CUIDADOS DE ENFERMERIA A LA PERSONA CON DISCAPACIDAD</t>
  </si>
  <si>
    <t>PASANTES DE ENFERMERIA QUE REALIZARÁN S.S.</t>
  </si>
  <si>
    <r>
      <rPr>
        <sz val="10"/>
        <rFont val="Arial"/>
      </rPr>
      <t xml:space="preserve">GRUPO DE MEDICINA REGENERATIVA: MANUAL DE OPERACIONES Y ORGANIZACIÓN DEL LABORATORIO DE BIOTECNOLOGÍA Y LA UNIDAD DE INGENIERIA DE TEJIDOS, TERAPIA CELURAR Y MR </t>
    </r>
    <r>
      <rPr>
        <sz val="10"/>
        <color rgb="FFFF0000"/>
        <rFont val="Arial"/>
      </rPr>
      <t>(CANCELADO)</t>
    </r>
  </si>
  <si>
    <t>INVESTIGADORES Y RAMA PARAMÉDICA DEL INRLGII</t>
  </si>
  <si>
    <r>
      <rPr>
        <sz val="10"/>
        <rFont val="Arial"/>
      </rPr>
      <t xml:space="preserve">ACTUALIZACIÓN DE PRÓTESIS TRANSFEMORALES: SOCKETS AUTOAJUSTABLES </t>
    </r>
    <r>
      <rPr>
        <sz val="10"/>
        <color rgb="FFFF0000"/>
        <rFont val="Arial"/>
      </rPr>
      <t xml:space="preserve">(CANCELADO) </t>
    </r>
  </si>
  <si>
    <t>PERSONAL DEL LABORATORIO DE ORTESIS Y PRÓTESIS</t>
  </si>
  <si>
    <r>
      <rPr>
        <sz val="10"/>
        <rFont val="Arial"/>
      </rPr>
      <t>NUEVA NORMALIDAD (COVID-19)</t>
    </r>
    <r>
      <rPr>
        <sz val="10"/>
        <color rgb="FFFF0000"/>
        <rFont val="Arial"/>
      </rPr>
      <t xml:space="preserve">  (CANCELADO)</t>
    </r>
  </si>
  <si>
    <t>CURSO INTRODUCTORIO PARA MEDICOS RESIDENTES DE NUEVO INGRESO</t>
  </si>
  <si>
    <t>MEDICOS RESIDENTES</t>
  </si>
  <si>
    <t>FORO PARA LA INVESTICACIÓN CLÍNICA ANTE LA INFECCIÓN POR VIRUS SARS COV-2</t>
  </si>
  <si>
    <t>PERSONAL DE SALUD</t>
  </si>
  <si>
    <t>TERAPISTAS FISICOS, OCUPACIONALES Y DE COMUNICACIÓN HUMANA</t>
  </si>
  <si>
    <r>
      <rPr>
        <sz val="10"/>
        <rFont val="Arial"/>
      </rPr>
      <t xml:space="preserve">PROGRAMA DE GESTION DE LA CALIDAD </t>
    </r>
    <r>
      <rPr>
        <sz val="10"/>
        <color indexed="10"/>
        <rFont val="Arial"/>
      </rPr>
      <t>(CANCELADO)</t>
    </r>
  </si>
  <si>
    <t>CURSO DE ACTUALIZACIÓN DE LA DIVISION DE TERAPIA DE COMUNICACIÓN HUMANA</t>
  </si>
  <si>
    <t>TERAPISTAS DE COMUNICACIÓN HUMANA</t>
  </si>
  <si>
    <t>CONTROL DE CALIDAD Y BUENAS PRÁCTICAS DE MANUFACTURA DE DISPOSITIVOS MEDICOS. NORMATIVIDAD VIGENTE (NOM-241-SSA1-2012)</t>
  </si>
  <si>
    <r>
      <rPr>
        <sz val="11"/>
        <color theme="1"/>
        <rFont val="Calibri"/>
      </rPr>
      <t xml:space="preserve">PROYECTO DE MEJORA </t>
    </r>
    <r>
      <rPr>
        <b/>
        <sz val="12"/>
        <color indexed="10"/>
        <rFont val="Calibri"/>
      </rPr>
      <t>(CANCELADO)</t>
    </r>
  </si>
  <si>
    <t>MANEJO DE DATOS DE ANÁLISIS DE MOVIMIENTO PARA SU PROCESAMIENTO E INTERPRETACIÓN DE RESULTADOS USANDO MATLAB</t>
  </si>
  <si>
    <t>SIMPOSIUM DE MEDICINA REGENERATIVA Y BIONANOTECNOLOGÍA</t>
  </si>
  <si>
    <t>ANÁLISIS Y DISEÑO DE METRICAS Y VALORACIÓN DE MOVIMIENTO</t>
  </si>
  <si>
    <t>CURSO INTERINSTITUCIONAL: PREVENCIÓN PRIMARIA Y SECUNDARIA EN OSTEOPOROSIS PARA ENFERMERIA Y AUXILIARES COMUNITARIOS</t>
  </si>
  <si>
    <t>ENFERMERIA Y AUXILIARES EXTERNOS DEL ISSSTE Y ALCALDÍA TLALPAN</t>
  </si>
  <si>
    <t>PROPIEDAD INTELECTUAL PARA DESARROLLO TECNÓLOGICO</t>
  </si>
  <si>
    <r>
      <rPr>
        <sz val="11"/>
        <color theme="1"/>
        <rFont val="Calibri"/>
      </rPr>
      <t xml:space="preserve">ÉTICA EN EL TRABAJO SOCIAL </t>
    </r>
    <r>
      <rPr>
        <b/>
        <sz val="12"/>
        <color indexed="10"/>
        <rFont val="Calibri"/>
      </rPr>
      <t>(CANCELADO)</t>
    </r>
  </si>
  <si>
    <r>
      <rPr>
        <sz val="11"/>
        <color theme="1"/>
        <rFont val="Calibri"/>
      </rPr>
      <t xml:space="preserve">ALFABETIZACIÓN EMERGENTE: DESARROLLO Y PROMOCIÓN DE CONOCIMIENTOS Y HABILIDADES PARA LA PREVENCIÓN DE TRASTORNOS DE LA LECTOESCRITURA EN PREESCOLARES EN RIESGO DE FRACASO ESCOLAR  </t>
    </r>
    <r>
      <rPr>
        <b/>
        <sz val="11"/>
        <color indexed="10"/>
        <rFont val="Calibri"/>
      </rPr>
      <t>(CANCELADO)</t>
    </r>
  </si>
  <si>
    <t>MEDICOS Y TERAPISTAS DE COMUNICACIÓN HUMANA</t>
  </si>
  <si>
    <r>
      <rPr>
        <sz val="10"/>
        <rFont val="Arial"/>
      </rPr>
      <t xml:space="preserve">JORNADA DEL DÍA DEL TERAPEUTA  </t>
    </r>
    <r>
      <rPr>
        <b/>
        <sz val="11"/>
        <color indexed="10"/>
        <rFont val="Arial"/>
      </rPr>
      <t>(CANCELADO)</t>
    </r>
  </si>
  <si>
    <t>TERAPEUTAS DEL INRLGII</t>
  </si>
  <si>
    <r>
      <rPr>
        <sz val="10"/>
        <rFont val="Arial"/>
      </rPr>
      <t xml:space="preserve">CURSO DE CAPACITACIÓN EN REHABILITACIÓN CARDIOPULMONAR PARA FISIOTERAPEUTAS </t>
    </r>
    <r>
      <rPr>
        <b/>
        <sz val="10"/>
        <color indexed="10"/>
        <rFont val="Arial"/>
      </rPr>
      <t>(CANCELADO)</t>
    </r>
  </si>
  <si>
    <t>MEDICOS Y PARAMEDICOS DEL INRLGII</t>
  </si>
  <si>
    <r>
      <rPr>
        <sz val="10"/>
        <rFont val="Arial"/>
      </rPr>
      <t>NUEVA NORMALIDAD (COVID-19)</t>
    </r>
    <r>
      <rPr>
        <sz val="10"/>
        <color indexed="10"/>
        <rFont val="Arial"/>
      </rPr>
      <t xml:space="preserve"> </t>
    </r>
    <r>
      <rPr>
        <b/>
        <sz val="10"/>
        <color indexed="10"/>
        <rFont val="Arial"/>
      </rPr>
      <t>(CANCELADO)</t>
    </r>
  </si>
  <si>
    <t>SEGURIDAD EN EL LABORATORIO CLÍNICO EN TIEMPOS DE PANDEMIA</t>
  </si>
  <si>
    <t>PERSONAL DE LABORATORIO CLINICO</t>
  </si>
  <si>
    <r>
      <rPr>
        <sz val="10"/>
        <rFont val="Arial"/>
      </rPr>
      <t xml:space="preserve">DISEÑO, OPERACIÓN Y MONITOREO DE CUARTOS LIMPIOS PARA MANUFACTURA DE DISPOSITIVO MÉDICOS </t>
    </r>
    <r>
      <rPr>
        <b/>
        <sz val="10"/>
        <color indexed="10"/>
        <rFont val="Arial"/>
      </rPr>
      <t>(CANCELADO)</t>
    </r>
  </si>
  <si>
    <r>
      <rPr>
        <sz val="10"/>
        <rFont val="Arial"/>
      </rPr>
      <t>REPORTE MÉDICO SOCIAL</t>
    </r>
    <r>
      <rPr>
        <sz val="10"/>
        <color indexed="10"/>
        <rFont val="Arial"/>
      </rPr>
      <t xml:space="preserve"> (CANCELADO)</t>
    </r>
  </si>
  <si>
    <t>PRNCIPIOS DE DISEÑO E IMPRESIÓN 3D PARA PROTOTIPADO RÁPIDO</t>
  </si>
  <si>
    <t>TEMAS SELECTOS EN LA CALIDAD DE LA REHABILITACIÓN</t>
  </si>
  <si>
    <r>
      <rPr>
        <sz val="10"/>
        <rFont val="Arial"/>
      </rPr>
      <t xml:space="preserve">FERIA DE LA SALUD "AUTOCUIDADO, UNA RESPONSABILIDAD DE TODOS" </t>
    </r>
    <r>
      <rPr>
        <b/>
        <sz val="10"/>
        <color indexed="10"/>
        <rFont val="Arial"/>
      </rPr>
      <t>(CANCELADO)</t>
    </r>
  </si>
  <si>
    <t>PERSONAL DEL INRLGII</t>
  </si>
  <si>
    <t>EVALUACIÓN BIOMECÁNICA DE GESTOS DEPORTIVOS UTILIZANDO TÉCNICAS DE ANALISIS DE MOVIMIENTO</t>
  </si>
  <si>
    <r>
      <rPr>
        <sz val="10"/>
        <rFont val="Arial"/>
      </rPr>
      <t xml:space="preserve">METODOLOGÍA CIENTÍFICA PARA PRINCIPIANTES </t>
    </r>
    <r>
      <rPr>
        <b/>
        <sz val="10"/>
        <color indexed="10"/>
        <rFont val="Arial"/>
      </rPr>
      <t>(CANCELADO)</t>
    </r>
  </si>
  <si>
    <t>TERAPISTAS FISICOS Y OCUPACIONALES</t>
  </si>
  <si>
    <t>APLICACIONES DEL USO DE PLATAFORMAS DE FUERZA Y CELDAS DE CARGA PARA EL CÁLCULO DE PARÁMETROS CINESIOLÓGICOS</t>
  </si>
  <si>
    <t>INVESTIGADORES,  INGENIEROS BIOMÉDCOS Y MÉDICOS</t>
  </si>
  <si>
    <r>
      <rPr>
        <sz val="10"/>
        <rFont val="Arial"/>
      </rPr>
      <t xml:space="preserve">CALIDAD EN LA EVALUACIÓN DE DISCAPACIDAD </t>
    </r>
    <r>
      <rPr>
        <b/>
        <sz val="10"/>
        <color indexed="10"/>
        <rFont val="Arial"/>
      </rPr>
      <t>(SE AGREGO)</t>
    </r>
  </si>
  <si>
    <t>ANÁLISIS Y SELECCIÓN DE SISTEMAS DE POSICIONAMIENTO Y SILLAS DE RUEDAS PARA PACIENTES CON LESIÓN MODULAR</t>
  </si>
  <si>
    <t>INVESTIGADORES, MÉDICOS Y TERAPEUSAS FISICOS Y OCUPACIONALES</t>
  </si>
  <si>
    <r>
      <rPr>
        <sz val="10"/>
        <rFont val="Arial"/>
      </rPr>
      <t xml:space="preserve">MANEJO, CUIDADO Y MANTENIMIENTO DE EQUIPOS DE LABORATORIO PARA CULTIVO CELULAR </t>
    </r>
    <r>
      <rPr>
        <b/>
        <sz val="10"/>
        <color indexed="10"/>
        <rFont val="Arial"/>
      </rPr>
      <t>(CANCELADO)</t>
    </r>
  </si>
  <si>
    <r>
      <rPr>
        <sz val="10"/>
        <rFont val="Arial"/>
      </rPr>
      <t>TALLER DE ACTUALIZACIÓN DOCENTE (</t>
    </r>
    <r>
      <rPr>
        <sz val="10"/>
        <color indexed="10"/>
        <rFont val="Arial"/>
      </rPr>
      <t>SE AGRGO)</t>
    </r>
  </si>
  <si>
    <t>DOCENTES DE LA ESR</t>
  </si>
  <si>
    <r>
      <rPr>
        <sz val="10"/>
        <rFont val="Arial"/>
      </rPr>
      <t xml:space="preserve">DIAGNÓSTICO Y ESTRATEGIAS DE ATENCIÓN CENTRADAS EN LOS FACTORES DE RIESGO PSICOSOCIAL EN EL ÁREA DE LA SALUD MEDIANTE EL USO DE LA NOM 035 </t>
    </r>
    <r>
      <rPr>
        <b/>
        <sz val="10"/>
        <color indexed="10"/>
        <rFont val="Arial"/>
      </rPr>
      <t>(CANCELADO)</t>
    </r>
  </si>
  <si>
    <t>PERSONAL MÉDICO Y PARAMÉDICO TURNO VESPERTINODEL INRLGII</t>
  </si>
  <si>
    <r>
      <rPr>
        <sz val="10"/>
        <rFont val="Arial"/>
      </rPr>
      <t xml:space="preserve">CURSO TALLER HERRAMIENTAS DE INTERVENCIÓN EN LA REHABILITACIÓN TERAPEUTICA </t>
    </r>
    <r>
      <rPr>
        <b/>
        <sz val="10"/>
        <color indexed="10"/>
        <rFont val="Arial"/>
      </rPr>
      <t>(CAPACITACIÓN)</t>
    </r>
  </si>
  <si>
    <t>TERAPEUTAS EN COMUNICACIÓN HUMANA DEL INRLGII</t>
  </si>
  <si>
    <r>
      <rPr>
        <sz val="10"/>
        <rFont val="Arial"/>
      </rPr>
      <t xml:space="preserve">CONTRIBUCIONES PARA LA SEGURIDAD DEL PACIENTE DEL LABORATORIO DE PATOLOGÍA CLÍNICA </t>
    </r>
    <r>
      <rPr>
        <sz val="10"/>
        <color indexed="10"/>
        <rFont val="Arial"/>
      </rPr>
      <t>(SE AGREGO)</t>
    </r>
  </si>
  <si>
    <t xml:space="preserve">PERSONAL DEL LABORATORIO </t>
  </si>
  <si>
    <r>
      <rPr>
        <sz val="10"/>
        <rFont val="Arial"/>
      </rPr>
      <t xml:space="preserve">BIOSEGURIDAD EN EL LABORATORIO </t>
    </r>
    <r>
      <rPr>
        <b/>
        <sz val="10"/>
        <color indexed="60"/>
        <rFont val="Arial"/>
      </rPr>
      <t>(CANCELADO)</t>
    </r>
  </si>
  <si>
    <t>PERSONAL QUE PARTICIPE EN PROYECTOS DEL INRLGII</t>
  </si>
  <si>
    <r>
      <rPr>
        <sz val="10"/>
        <rFont val="Arial"/>
      </rPr>
      <t xml:space="preserve">CURSO TALLER APRENDIENDO LENGUAJE DE SEÑAS </t>
    </r>
    <r>
      <rPr>
        <b/>
        <sz val="10"/>
        <color indexed="60"/>
        <rFont val="Arial"/>
      </rPr>
      <t>(CANCELADO)</t>
    </r>
  </si>
  <si>
    <r>
      <rPr>
        <sz val="10"/>
        <rFont val="Arial"/>
      </rPr>
      <t xml:space="preserve">TALLER DE BORNAUT </t>
    </r>
    <r>
      <rPr>
        <b/>
        <sz val="10"/>
        <color indexed="60"/>
        <rFont val="Arial"/>
      </rPr>
      <t>(CANCELADO)</t>
    </r>
  </si>
  <si>
    <t>TERAPEUTAS EN COMUNICACIÓN HUMANA TURNO MATUTINO DEL INRLGII</t>
  </si>
  <si>
    <r>
      <rPr>
        <sz val="10"/>
        <rFont val="Arial"/>
      </rPr>
      <t>TALLER DE BORNAUT</t>
    </r>
    <r>
      <rPr>
        <b/>
        <sz val="10"/>
        <color indexed="60"/>
        <rFont val="Arial"/>
      </rPr>
      <t xml:space="preserve"> (CANCELADO)</t>
    </r>
  </si>
  <si>
    <t>TERAPEUTAS EN COMUNICACIÓN HUMANA TURNO VESPERTINO DEL INRLGII</t>
  </si>
  <si>
    <t>TOTAL ENERO-DICIEMBRE</t>
  </si>
  <si>
    <t xml:space="preserve">ENSEÑANZA   IX </t>
  </si>
  <si>
    <t>EDUCACIÓN PARA LA SALUD</t>
  </si>
  <si>
    <t>(3) PERIODO:   1 de enero AL 31 de diciembre de 2021</t>
  </si>
  <si>
    <t>(5) Tema</t>
  </si>
  <si>
    <t>(6) Dirigido a:</t>
  </si>
  <si>
    <t>(7) Número de receptores</t>
  </si>
  <si>
    <t>(8) Servicio responsable</t>
  </si>
  <si>
    <t>(9) Horas</t>
  </si>
  <si>
    <t>(10)Tipo de actividad</t>
  </si>
  <si>
    <t>(11) Intramuros</t>
  </si>
  <si>
    <t>(12) Extramuros</t>
  </si>
  <si>
    <t>USO Y CUIDADOS DE AUXILIARES AUDITIVOS PARA ADULTOS MAYORES</t>
  </si>
  <si>
    <t>PACIENTES Y FAMILIARES QUE RECIBIRAN DONACION DE AUXILIAR AUDITIVO</t>
  </si>
  <si>
    <t>TRABAJO SOCIAL</t>
  </si>
  <si>
    <t>PLATICA</t>
  </si>
  <si>
    <t xml:space="preserve">ENSEÑANZA   X </t>
  </si>
  <si>
    <t>BIBLIOTECA</t>
  </si>
  <si>
    <t>(3) PERIODO: DEL 1 de enero AL 31 de diciembre de 2021</t>
  </si>
  <si>
    <t>BIBLIOTECA O CENTRO</t>
  </si>
  <si>
    <t>RECURSOS E INDICADORES</t>
  </si>
  <si>
    <t>MATERIAL Y EQUIPO</t>
  </si>
  <si>
    <t>LIBROS</t>
  </si>
  <si>
    <t>TITULOS REVISTAS</t>
  </si>
  <si>
    <t>FOTOCOPIADORAS</t>
  </si>
  <si>
    <t>COMPUTADORAS</t>
  </si>
  <si>
    <t>BASES DE DATOS</t>
  </si>
  <si>
    <t>REVISTAS ELECTRÓNICAS</t>
  </si>
  <si>
    <t>WEB</t>
  </si>
  <si>
    <t>Sala Computo 10 Personal 5, Catálogo en Línea 2 Otros 5 TOTAL 22</t>
  </si>
  <si>
    <t>SI</t>
  </si>
  <si>
    <t>NUEVOS</t>
  </si>
  <si>
    <t>Electrónicos 1,800</t>
  </si>
  <si>
    <t>ESTADÍSTICAS</t>
  </si>
  <si>
    <t>HORAS SEM.</t>
  </si>
  <si>
    <t>NO. DE ATENCIONES</t>
  </si>
  <si>
    <t>NO. DE PRÉSTAMOS</t>
  </si>
  <si>
    <t>NO. DE PRÉSTAMOS INTERBIBLIOTECARIOS</t>
  </si>
  <si>
    <t>FOTOCOPIAS</t>
  </si>
  <si>
    <t>NO. DE CONSULTAS</t>
  </si>
  <si>
    <t>INTERNOS</t>
  </si>
  <si>
    <t>EXTERNOS</t>
  </si>
  <si>
    <t>REVISTAS</t>
  </si>
  <si>
    <t>REV. ELEC.</t>
  </si>
  <si>
    <t>Papel 62 Electrónicos 4,471 TOTAL 4,533</t>
  </si>
  <si>
    <t>S/D</t>
  </si>
  <si>
    <t>RECURSOS HUMANOS</t>
  </si>
  <si>
    <t>CATEGORÍA</t>
  </si>
  <si>
    <t>BIBLIOTECARIO PROFESIONAL</t>
  </si>
  <si>
    <t>OTRO PROFESIONAL</t>
  </si>
  <si>
    <t>ADMINISTRATIVOS</t>
  </si>
  <si>
    <t>SECRETARIA</t>
  </si>
  <si>
    <t>II.  INDICADORES DE ENSEÑANZA</t>
  </si>
  <si>
    <t>INDICADOR</t>
  </si>
  <si>
    <t>ENERO-DICIEMBRE 2020</t>
  </si>
  <si>
    <t>ENERO-DICIEMBRE 2021</t>
  </si>
  <si>
    <t>EFICIENCIA</t>
  </si>
  <si>
    <t>NUMERO DE ALUMNOS EN CAPACITACION (VII + VIII)</t>
  </si>
  <si>
    <t>=</t>
  </si>
  <si>
    <t>NUMERO DE PROFESORES PARA CAPACITACION (VII + VIII)</t>
  </si>
  <si>
    <t>NUMERO DE ALUMNOS EN FORMACION POSGRADO  (I + II)</t>
  </si>
  <si>
    <t>NUMERO DE PROFESORES PARA FORMACION  (I + II)</t>
  </si>
  <si>
    <t>2A</t>
  </si>
  <si>
    <t xml:space="preserve">NUMERO DE PROFESORES UNIVERSITARIOS  ASIGNADOS </t>
  </si>
  <si>
    <t>NUMERO TOTAL DE PROFESORES  PARA FORMACION  DE POSGRADO (I + II)</t>
  </si>
  <si>
    <t>3</t>
  </si>
  <si>
    <t>NUMERO DE ALUMNOS DE SUBSEDE  (III-I)</t>
  </si>
  <si>
    <t>x</t>
  </si>
  <si>
    <t>NUMERO DE ALUMNOS DE SEDE  (I-1+1-2 + II)</t>
  </si>
  <si>
    <t>4</t>
  </si>
  <si>
    <t xml:space="preserve">NUMERO DE PARTICIPANTES EN ACTIVIDADES DE EDUCACION PARA LA SALUD  </t>
  </si>
  <si>
    <t xml:space="preserve">NUMERO DE ACTIVIDADES DE EDUCACION PARA LA SALUD EFECTUADAS  </t>
  </si>
  <si>
    <t>EFICACIA</t>
  </si>
  <si>
    <t>ALUMNOS CAPACITADOS</t>
  </si>
  <si>
    <t>ALUMNOS PROGRAMADOS</t>
  </si>
  <si>
    <t>TOTAL DE CURSOS DE CAPACITACION REALIZADOS  (VII+VIII)</t>
  </si>
  <si>
    <t>TOTAL DE CURSOS DE CAPACITACION PROGRAMADOS  (VII+VIII)</t>
  </si>
  <si>
    <t>TOTAL DE CURSOS DE FORMACION REALIZADOS   (I+II+IV+V+VI)</t>
  </si>
  <si>
    <t>TOTAL DE CURSOS DE FORMACION PROGRAMADOS  (I+II+IV+V+VI)</t>
  </si>
  <si>
    <t>TOTAL DE PERSONAS ASISTENTES DE EDUCACION CONTINUA  (VII - MEDICOS)</t>
  </si>
  <si>
    <t>TOTAL DE PERSONAS PROGRAMADAS PARA EDUCACION CONTINUA      (VII - MEDICOS)</t>
  </si>
  <si>
    <t>EFECTIVIDAD</t>
  </si>
  <si>
    <t>ALUMNOS EGRESADOS DE CURSOS DE CAPACITACION (VII+VIII y IX)</t>
  </si>
  <si>
    <t>TOTAL DE ALUMNOS INSCRITOS EN CURSOS DE CAPACITACION (VII+VIII y IX)</t>
  </si>
  <si>
    <t>Diplomado</t>
  </si>
  <si>
    <t>Neuro Rehabilitación “Análisis y Manejo Terapéutico en Patologías del Adulto”</t>
  </si>
  <si>
    <t>6 meses</t>
  </si>
  <si>
    <t>Universidad Autónoma de Coahuila</t>
  </si>
  <si>
    <t>Curso de Alta Especialidad</t>
  </si>
  <si>
    <t xml:space="preserve">Carmen Alonso Buenabad </t>
  </si>
  <si>
    <t>Héctor Santillán Paredes</t>
  </si>
  <si>
    <t>Medicina Paliativa y Dolor</t>
  </si>
  <si>
    <t>Hospital General de México</t>
  </si>
  <si>
    <t>1 año</t>
  </si>
  <si>
    <t>Areli Aparicio Luna</t>
  </si>
  <si>
    <t>Licenciatura</t>
  </si>
  <si>
    <t>Nutrición Aplicada</t>
  </si>
  <si>
    <t>Instituto Nacional de Personas Adultas Mayores</t>
  </si>
  <si>
    <t>4 meses</t>
  </si>
  <si>
    <t>Verónica Jeanette Cuellar Calva</t>
  </si>
  <si>
    <t>Investigación Psicoanalítica</t>
  </si>
  <si>
    <t>Colegio Internacional de Educación Superior CIES</t>
  </si>
  <si>
    <t>8 meses</t>
  </si>
  <si>
    <t>Doctorado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</si>
</sst>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00">
    <font>
      <sz val="10"/>
      <name val="MS Sans Serif"/>
      <charset val="134"/>
    </font>
    <font>
      <b/>
      <sz val="10"/>
      <name val="MS Sans Serif"/>
      <charset val="134"/>
    </font>
    <font>
      <b/>
      <sz val="10"/>
      <color theme="0"/>
      <name val="Arial"/>
      <charset val="134"/>
    </font>
    <font>
      <b/>
      <sz val="9.5"/>
      <color theme="0"/>
      <name val="Arial"/>
      <charset val="134"/>
    </font>
    <font>
      <sz val="10"/>
      <color theme="0"/>
      <name val="Arial"/>
      <charset val="134"/>
    </font>
    <font>
      <sz val="9"/>
      <name val="Arial"/>
      <charset val="134"/>
    </font>
    <font>
      <sz val="8"/>
      <name val="Montserrat Medium"/>
      <charset val="134"/>
    </font>
    <font>
      <b/>
      <sz val="9"/>
      <color theme="0"/>
      <name val="Arial"/>
      <charset val="134"/>
    </font>
    <font>
      <sz val="9"/>
      <color theme="0"/>
      <name val="Arial"/>
      <charset val="134"/>
    </font>
    <font>
      <sz val="8"/>
      <color theme="0"/>
      <name val="Montserrat Medium"/>
      <charset val="134"/>
    </font>
    <font>
      <b/>
      <sz val="8"/>
      <color theme="0"/>
      <name val="Arial"/>
      <charset val="134"/>
    </font>
    <font>
      <sz val="11"/>
      <color theme="1"/>
      <name val="Calibri"/>
      <charset val="134"/>
      <scheme val="minor"/>
    </font>
    <font>
      <sz val="8"/>
      <name val="Century Gothic"/>
      <charset val="134"/>
    </font>
    <font>
      <sz val="13.5"/>
      <name val="MS Sans Serif"/>
      <charset val="134"/>
    </font>
    <font>
      <sz val="12"/>
      <name val="MS Sans Serif"/>
      <charset val="134"/>
    </font>
    <font>
      <sz val="8"/>
      <name val="MS Sans Serif"/>
      <charset val="134"/>
    </font>
    <font>
      <sz val="9"/>
      <name val="MS Sans Serif"/>
      <charset val="134"/>
    </font>
    <font>
      <sz val="10"/>
      <color theme="0"/>
      <name val="MS Sans Serif"/>
      <charset val="134"/>
    </font>
    <font>
      <sz val="10"/>
      <color theme="0"/>
      <name val="Century Gothic"/>
      <charset val="134"/>
    </font>
    <font>
      <sz val="8"/>
      <color theme="0"/>
      <name val="Century Gothic"/>
      <charset val="134"/>
    </font>
    <font>
      <sz val="10"/>
      <name val="Century Gothic"/>
      <charset val="134"/>
    </font>
    <font>
      <b/>
      <sz val="14"/>
      <color indexed="8"/>
      <name val="Calibri"/>
      <charset val="134"/>
    </font>
    <font>
      <b/>
      <sz val="9"/>
      <color indexed="8"/>
      <name val="Calibri"/>
      <charset val="134"/>
    </font>
    <font>
      <sz val="9"/>
      <color indexed="8"/>
      <name val="Calibri"/>
      <charset val="134"/>
    </font>
    <font>
      <sz val="9"/>
      <color theme="1"/>
      <name val="Calibri"/>
      <charset val="134"/>
      <scheme val="minor"/>
    </font>
    <font>
      <sz val="12"/>
      <color indexed="8"/>
      <name val="Calibri"/>
      <charset val="134"/>
    </font>
    <font>
      <b/>
      <sz val="14"/>
      <color theme="1"/>
      <name val="Calibri"/>
      <charset val="134"/>
      <scheme val="minor"/>
    </font>
    <font>
      <b/>
      <sz val="12"/>
      <color indexed="8"/>
      <name val="Calibri"/>
      <charset val="134"/>
    </font>
    <font>
      <b/>
      <sz val="11"/>
      <color theme="1"/>
      <name val="Calibri"/>
      <charset val="134"/>
      <scheme val="minor"/>
    </font>
    <font>
      <b/>
      <sz val="8"/>
      <color theme="0"/>
      <name val="Century Gothic"/>
      <charset val="134"/>
    </font>
    <font>
      <sz val="8"/>
      <color theme="0"/>
      <name val="MS Sans Serif"/>
      <charset val="134"/>
    </font>
    <font>
      <sz val="8"/>
      <color indexed="8"/>
      <name val="Calibri"/>
      <charset val="134"/>
    </font>
    <font>
      <sz val="11"/>
      <color indexed="8"/>
      <name val="Calibri"/>
      <charset val="134"/>
    </font>
    <font>
      <sz val="11"/>
      <color theme="1"/>
      <name val="Arial"/>
      <charset val="134"/>
    </font>
    <font>
      <b/>
      <sz val="8"/>
      <name val="Arial"/>
      <charset val="134"/>
    </font>
    <font>
      <sz val="14"/>
      <name val="Arial"/>
      <charset val="134"/>
    </font>
    <font>
      <sz val="8"/>
      <color theme="1"/>
      <name val="Arial"/>
      <charset val="134"/>
    </font>
    <font>
      <sz val="8"/>
      <name val="Arial"/>
      <charset val="134"/>
    </font>
    <font>
      <b/>
      <sz val="12"/>
      <name val="Arial"/>
      <charset val="134"/>
    </font>
    <font>
      <b/>
      <sz val="8"/>
      <color theme="1"/>
      <name val="Arial"/>
      <charset val="134"/>
    </font>
    <font>
      <b/>
      <sz val="9"/>
      <name val="Arial"/>
      <charset val="134"/>
    </font>
    <font>
      <b/>
      <sz val="10"/>
      <name val="Arial"/>
      <charset val="134"/>
    </font>
    <font>
      <b/>
      <sz val="10"/>
      <color theme="1"/>
      <name val="Arial"/>
      <charset val="134"/>
    </font>
    <font>
      <sz val="11"/>
      <color theme="1"/>
      <name val="Arial"/>
    </font>
    <font>
      <sz val="10"/>
      <color theme="1"/>
      <name val="Arial"/>
    </font>
    <font>
      <b/>
      <sz val="10"/>
      <color theme="1"/>
      <name val="Arial"/>
    </font>
    <font>
      <b/>
      <sz val="8"/>
      <color theme="0"/>
      <name val="MS Sans Serif"/>
      <charset val="134"/>
    </font>
    <font>
      <sz val="14"/>
      <name val="Arial"/>
    </font>
    <font>
      <sz val="10"/>
      <name val="Arial"/>
    </font>
    <font>
      <b/>
      <sz val="10"/>
      <name val="Arial"/>
    </font>
    <font>
      <sz val="11"/>
      <color theme="1"/>
      <name val="Calibri"/>
      <scheme val="minor"/>
    </font>
    <font>
      <b/>
      <sz val="11"/>
      <color rgb="FFFF0000"/>
      <name val="Calibri"/>
      <scheme val="minor"/>
    </font>
    <font>
      <sz val="10"/>
      <color rgb="FFFF0000"/>
      <name val="Arial"/>
    </font>
    <font>
      <b/>
      <sz val="11"/>
      <color theme="1"/>
      <name val="Calibri"/>
      <scheme val="minor"/>
    </font>
    <font>
      <sz val="10"/>
      <name val="Arial"/>
      <charset val="134"/>
    </font>
    <font>
      <sz val="8"/>
      <name val="Arial"/>
    </font>
    <font>
      <b/>
      <sz val="12"/>
      <color theme="0"/>
      <name val="Arial"/>
    </font>
    <font>
      <sz val="8"/>
      <name val="Century Gothic"/>
    </font>
    <font>
      <sz val="12"/>
      <color theme="0"/>
      <name val="MS Sans Serif"/>
      <charset val="134"/>
    </font>
    <font>
      <sz val="11"/>
      <name val="Arial"/>
    </font>
    <font>
      <b/>
      <sz val="10"/>
      <color theme="0"/>
      <name val="MS Sans Serif"/>
      <charset val="134"/>
    </font>
    <font>
      <sz val="8.5"/>
      <name val="MS Sans Serif"/>
      <charset val="134"/>
    </font>
    <font>
      <sz val="11"/>
      <name val="Arial"/>
      <charset val="134"/>
    </font>
    <font>
      <sz val="12"/>
      <name val="Arial"/>
      <charset val="134"/>
    </font>
    <font>
      <sz val="12"/>
      <name val="Arial Narrow"/>
      <charset val="134"/>
    </font>
    <font>
      <b/>
      <sz val="12"/>
      <name val="MS Sans Serif"/>
      <charset val="134"/>
    </font>
    <font>
      <sz val="14"/>
      <name val="MS Sans Serif"/>
      <charset val="134"/>
    </font>
    <font>
      <sz val="7"/>
      <name val="MS Sans Serif"/>
      <charset val="134"/>
    </font>
    <font>
      <sz val="7"/>
      <color theme="0"/>
      <name val="MS Sans Serif"/>
      <charset val="134"/>
    </font>
    <font>
      <sz val="14"/>
      <color theme="0"/>
      <name val="MS Sans Serif"/>
      <charset val="134"/>
    </font>
    <font>
      <sz val="7"/>
      <color indexed="8"/>
      <name val="Arial"/>
      <charset val="134"/>
    </font>
    <font>
      <sz val="10"/>
      <color indexed="8"/>
      <name val="Arial"/>
      <charset val="134"/>
    </font>
    <font>
      <sz val="8"/>
      <color indexed="8"/>
      <name val="Arial"/>
      <charset val="134"/>
    </font>
    <font>
      <sz val="8"/>
      <color rgb="FF000000"/>
      <name val="Arial"/>
      <charset val="134"/>
    </font>
    <font>
      <sz val="11"/>
      <color indexed="8"/>
      <name val="Arial"/>
      <charset val="134"/>
    </font>
    <font>
      <b/>
      <sz val="8.5"/>
      <name val="MS Sans Serif"/>
      <charset val="134"/>
    </font>
    <font>
      <sz val="8.5"/>
      <name val="Montserrat Medium"/>
      <charset val="134"/>
    </font>
    <font>
      <b/>
      <sz val="10"/>
      <color theme="0"/>
      <name val="Montserrat Medium"/>
      <charset val="134"/>
    </font>
    <font>
      <sz val="10"/>
      <color theme="0"/>
      <name val="Montserrat Medium"/>
      <charset val="134"/>
    </font>
    <font>
      <b/>
      <sz val="10"/>
      <name val="Montserrat Medium"/>
      <charset val="134"/>
    </font>
    <font>
      <sz val="10"/>
      <name val="Montserrat Medium"/>
      <charset val="134"/>
    </font>
    <font>
      <b/>
      <sz val="8"/>
      <color theme="0"/>
      <name val="Montserrat Medium"/>
      <charset val="134"/>
    </font>
    <font>
      <b/>
      <sz val="8.5"/>
      <name val="Montserrat Medium"/>
      <charset val="134"/>
    </font>
    <font>
      <sz val="7"/>
      <color theme="0"/>
      <name val="Montserrat Medium"/>
      <charset val="134"/>
    </font>
    <font>
      <b/>
      <sz val="7"/>
      <color theme="0"/>
      <name val="Montserrat Medium"/>
      <charset val="134"/>
    </font>
    <font>
      <sz val="7"/>
      <name val="Montserrat Medium"/>
      <charset val="134"/>
    </font>
    <font>
      <b/>
      <sz val="7"/>
      <name val="Montserrat Medium"/>
      <charset val="134"/>
    </font>
    <font>
      <b/>
      <sz val="8"/>
      <name val="MS Sans Serif"/>
      <charset val="134"/>
    </font>
    <font>
      <sz val="12"/>
      <color theme="0"/>
      <name val="Montserrat Medium"/>
      <charset val="134"/>
    </font>
    <font>
      <sz val="12"/>
      <name val="Montserrat Medium"/>
      <charset val="134"/>
    </font>
    <font>
      <b/>
      <sz val="8.5"/>
      <color theme="0"/>
      <name val="MS Sans Serif"/>
      <charset val="134"/>
    </font>
    <font>
      <sz val="10"/>
      <color indexed="10"/>
      <name val="Arial"/>
    </font>
    <font>
      <sz val="11"/>
      <color theme="1"/>
      <name val="Calibri"/>
    </font>
    <font>
      <b/>
      <sz val="12"/>
      <color indexed="10"/>
      <name val="Calibri"/>
    </font>
    <font>
      <b/>
      <sz val="11"/>
      <color indexed="10"/>
      <name val="Calibri"/>
    </font>
    <font>
      <b/>
      <sz val="11"/>
      <color indexed="10"/>
      <name val="Arial"/>
    </font>
    <font>
      <b/>
      <sz val="10"/>
      <color indexed="10"/>
      <name val="Arial"/>
    </font>
    <font>
      <b/>
      <sz val="10"/>
      <color indexed="60"/>
      <name val="Arial"/>
    </font>
    <font>
      <sz val="10"/>
      <name val="MS Sans Serif"/>
      <charset val="134"/>
    </font>
    <font>
      <sz val="9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8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FFCCFF"/>
        <bgColor indexed="64"/>
      </patternFill>
    </fill>
    <fill>
      <patternFill patternType="gray125">
        <bgColor rgb="FF800000"/>
      </patternFill>
    </fill>
    <fill>
      <patternFill patternType="solid">
        <fgColor rgb="FF00B0F0"/>
        <bgColor indexed="64"/>
      </patternFill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auto="1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rgb="FF800000"/>
      </left>
      <right style="thin">
        <color rgb="FF800000"/>
      </right>
      <top/>
      <bottom style="thin">
        <color rgb="FF800000"/>
      </bottom>
      <diagonal/>
    </border>
    <border>
      <left style="thin">
        <color rgb="FF800000"/>
      </left>
      <right style="thin">
        <color rgb="FF800000"/>
      </right>
      <top style="thin">
        <color rgb="FF800000"/>
      </top>
      <bottom style="thin">
        <color rgb="FF800000"/>
      </bottom>
      <diagonal/>
    </border>
  </borders>
  <cellStyleXfs count="9">
    <xf numFmtId="0" fontId="0" fillId="0" borderId="0"/>
    <xf numFmtId="0" fontId="33" fillId="0" borderId="0"/>
    <xf numFmtId="0" fontId="11" fillId="0" borderId="0"/>
    <xf numFmtId="9" fontId="98" fillId="0" borderId="0" applyFont="0" applyFill="0" applyBorder="0" applyAlignment="0" applyProtection="0"/>
    <xf numFmtId="0" fontId="54" fillId="0" borderId="0"/>
    <xf numFmtId="0" fontId="54" fillId="0" borderId="0"/>
    <xf numFmtId="0" fontId="98" fillId="0" borderId="2" applyFont="0" applyBorder="0" applyAlignment="0">
      <alignment horizontal="centerContinuous"/>
    </xf>
    <xf numFmtId="0" fontId="98" fillId="0" borderId="2" applyFont="0" applyBorder="0" applyAlignment="0">
      <alignment horizontal="centerContinuous"/>
    </xf>
    <xf numFmtId="0" fontId="98" fillId="0" borderId="2" applyFont="0" applyBorder="0" applyAlignment="0">
      <alignment horizontal="centerContinuous"/>
    </xf>
  </cellStyleXfs>
  <cellXfs count="680">
    <xf numFmtId="0" fontId="0" fillId="0" borderId="0" xfId="0"/>
    <xf numFmtId="0" fontId="0" fillId="0" borderId="0" xfId="6" applyFont="1" applyBorder="1" applyAlignment="1"/>
    <xf numFmtId="0" fontId="1" fillId="0" borderId="0" xfId="6" applyFont="1" applyBorder="1" applyAlignment="1"/>
    <xf numFmtId="0" fontId="3" fillId="2" borderId="9" xfId="6" applyFont="1" applyFill="1" applyBorder="1" applyAlignment="1">
      <alignment horizontal="left" vertical="center"/>
    </xf>
    <xf numFmtId="0" fontId="2" fillId="2" borderId="10" xfId="6" applyFont="1" applyFill="1" applyBorder="1" applyAlignment="1">
      <alignment horizontal="left" vertical="center"/>
    </xf>
    <xf numFmtId="0" fontId="4" fillId="2" borderId="10" xfId="6" applyFont="1" applyFill="1" applyBorder="1" applyAlignment="1">
      <alignment horizontal="center" vertical="center"/>
    </xf>
    <xf numFmtId="0" fontId="5" fillId="0" borderId="11" xfId="6" applyFont="1" applyBorder="1" applyAlignment="1">
      <alignment horizontal="center" vertical="center"/>
    </xf>
    <xf numFmtId="0" fontId="5" fillId="0" borderId="0" xfId="6" applyFont="1" applyBorder="1" applyAlignment="1">
      <alignment horizontal="center"/>
    </xf>
    <xf numFmtId="0" fontId="5" fillId="0" borderId="12" xfId="6" applyFont="1" applyBorder="1" applyAlignment="1">
      <alignment horizontal="center"/>
    </xf>
    <xf numFmtId="0" fontId="5" fillId="0" borderId="13" xfId="6" applyFont="1" applyBorder="1" applyAlignment="1">
      <alignment horizontal="center"/>
    </xf>
    <xf numFmtId="0" fontId="5" fillId="0" borderId="15" xfId="6" applyFont="1" applyBorder="1" applyAlignment="1">
      <alignment horizontal="center"/>
    </xf>
    <xf numFmtId="0" fontId="5" fillId="0" borderId="15" xfId="6" applyFont="1" applyBorder="1" applyAlignment="1">
      <alignment horizontal="center" vertical="top"/>
    </xf>
    <xf numFmtId="0" fontId="5" fillId="0" borderId="16" xfId="6" applyFont="1" applyBorder="1" applyAlignment="1">
      <alignment horizontal="center" vertical="top"/>
    </xf>
    <xf numFmtId="0" fontId="5" fillId="0" borderId="15" xfId="6" applyFont="1" applyBorder="1" applyAlignment="1">
      <alignment horizontal="center" vertical="top" wrapText="1"/>
    </xf>
    <xf numFmtId="0" fontId="5" fillId="0" borderId="12" xfId="6" applyFont="1" applyBorder="1" applyAlignment="1">
      <alignment horizontal="center" wrapText="1"/>
    </xf>
    <xf numFmtId="0" fontId="7" fillId="2" borderId="10" xfId="6" applyFont="1" applyFill="1" applyBorder="1" applyAlignment="1">
      <alignment horizontal="left" vertical="center"/>
    </xf>
    <xf numFmtId="0" fontId="8" fillId="2" borderId="10" xfId="6" applyFont="1" applyFill="1" applyBorder="1" applyAlignment="1">
      <alignment horizontal="center" vertical="top"/>
    </xf>
    <xf numFmtId="0" fontId="8" fillId="2" borderId="10" xfId="6" applyFont="1" applyFill="1" applyBorder="1" applyAlignment="1">
      <alignment horizontal="center" vertical="center"/>
    </xf>
    <xf numFmtId="0" fontId="5" fillId="0" borderId="15" xfId="6" applyFont="1" applyBorder="1" applyAlignment="1">
      <alignment horizontal="center" vertical="justify"/>
    </xf>
    <xf numFmtId="0" fontId="5" fillId="0" borderId="16" xfId="6" applyFont="1" applyBorder="1" applyAlignment="1">
      <alignment horizontal="center" vertical="justify"/>
    </xf>
    <xf numFmtId="0" fontId="5" fillId="0" borderId="17" xfId="6" applyFont="1" applyBorder="1" applyAlignment="1">
      <alignment horizontal="center" vertical="center"/>
    </xf>
    <xf numFmtId="0" fontId="5" fillId="0" borderId="13" xfId="6" applyFont="1" applyBorder="1" applyAlignment="1">
      <alignment horizontal="center" vertical="top"/>
    </xf>
    <xf numFmtId="0" fontId="5" fillId="0" borderId="18" xfId="6" applyFont="1" applyBorder="1" applyAlignment="1">
      <alignment horizontal="center"/>
    </xf>
    <xf numFmtId="0" fontId="5" fillId="0" borderId="19" xfId="6" applyFont="1" applyBorder="1" applyAlignment="1">
      <alignment horizontal="center"/>
    </xf>
    <xf numFmtId="0" fontId="5" fillId="0" borderId="20" xfId="6" applyFont="1" applyBorder="1" applyAlignment="1">
      <alignment horizontal="center" vertical="top"/>
    </xf>
    <xf numFmtId="0" fontId="5" fillId="0" borderId="20" xfId="6" applyFont="1" applyBorder="1" applyAlignment="1">
      <alignment horizontal="center"/>
    </xf>
    <xf numFmtId="0" fontId="5" fillId="0" borderId="12" xfId="6" applyFont="1" applyBorder="1" applyAlignment="1">
      <alignment horizontal="center" vertical="top" wrapText="1"/>
    </xf>
    <xf numFmtId="0" fontId="7" fillId="2" borderId="9" xfId="6" applyFont="1" applyFill="1" applyBorder="1" applyAlignment="1">
      <alignment horizontal="left" vertical="center"/>
    </xf>
    <xf numFmtId="0" fontId="4" fillId="2" borderId="21" xfId="6" applyFont="1" applyFill="1" applyBorder="1" applyAlignment="1">
      <alignment vertical="center"/>
    </xf>
    <xf numFmtId="0" fontId="4" fillId="2" borderId="22" xfId="6" applyFont="1" applyFill="1" applyBorder="1" applyAlignment="1">
      <alignment vertical="center"/>
    </xf>
    <xf numFmtId="0" fontId="0" fillId="0" borderId="0" xfId="6" applyFont="1" applyFill="1" applyBorder="1" applyAlignment="1"/>
    <xf numFmtId="3" fontId="5" fillId="0" borderId="12" xfId="6" applyNumberFormat="1" applyFont="1" applyFill="1" applyBorder="1" applyAlignment="1">
      <alignment horizontal="center"/>
    </xf>
    <xf numFmtId="0" fontId="5" fillId="0" borderId="0" xfId="6" applyFont="1" applyFill="1" applyBorder="1" applyAlignment="1">
      <alignment horizontal="center"/>
    </xf>
    <xf numFmtId="3" fontId="5" fillId="0" borderId="15" xfId="6" applyNumberFormat="1" applyFont="1" applyFill="1" applyBorder="1" applyAlignment="1">
      <alignment horizontal="center" vertical="top"/>
    </xf>
    <xf numFmtId="0" fontId="5" fillId="0" borderId="15" xfId="6" applyFont="1" applyFill="1" applyBorder="1" applyAlignment="1">
      <alignment horizontal="center"/>
    </xf>
    <xf numFmtId="0" fontId="5" fillId="0" borderId="12" xfId="6" applyFont="1" applyFill="1" applyBorder="1" applyAlignment="1">
      <alignment horizontal="center"/>
    </xf>
    <xf numFmtId="0" fontId="5" fillId="0" borderId="15" xfId="6" applyFont="1" applyFill="1" applyBorder="1" applyAlignment="1">
      <alignment horizontal="center" vertical="top"/>
    </xf>
    <xf numFmtId="0" fontId="5" fillId="4" borderId="10" xfId="6" applyFont="1" applyFill="1" applyBorder="1" applyAlignment="1">
      <alignment horizontal="center" vertical="center"/>
    </xf>
    <xf numFmtId="0" fontId="0" fillId="0" borderId="15" xfId="6" applyFont="1" applyFill="1" applyBorder="1" applyAlignment="1"/>
    <xf numFmtId="0" fontId="5" fillId="6" borderId="10" xfId="6" applyFont="1" applyFill="1" applyBorder="1" applyAlignment="1">
      <alignment horizontal="center" vertical="center"/>
    </xf>
    <xf numFmtId="0" fontId="0" fillId="4" borderId="0" xfId="6" applyFont="1" applyFill="1" applyBorder="1" applyAlignment="1"/>
    <xf numFmtId="165" fontId="5" fillId="0" borderId="13" xfId="6" applyNumberFormat="1" applyFont="1" applyFill="1" applyBorder="1" applyAlignment="1">
      <alignment horizontal="center"/>
    </xf>
    <xf numFmtId="0" fontId="5" fillId="0" borderId="16" xfId="6" applyFont="1" applyFill="1" applyBorder="1" applyAlignment="1">
      <alignment horizontal="center"/>
    </xf>
    <xf numFmtId="164" fontId="5" fillId="0" borderId="13" xfId="3" applyNumberFormat="1" applyFont="1" applyFill="1" applyBorder="1" applyAlignment="1">
      <alignment horizontal="center"/>
    </xf>
    <xf numFmtId="165" fontId="5" fillId="0" borderId="13" xfId="3" applyNumberFormat="1" applyFont="1" applyFill="1" applyBorder="1" applyAlignment="1">
      <alignment horizontal="center"/>
    </xf>
    <xf numFmtId="0" fontId="11" fillId="0" borderId="0" xfId="2" applyFont="1" applyFill="1" applyAlignment="1"/>
    <xf numFmtId="0" fontId="12" fillId="0" borderId="0" xfId="1" applyFont="1" applyFill="1" applyAlignment="1">
      <alignment vertical="center"/>
    </xf>
    <xf numFmtId="0" fontId="14" fillId="0" borderId="0" xfId="1" applyFont="1" applyFill="1" applyAlignment="1">
      <alignment vertical="center"/>
    </xf>
    <xf numFmtId="0" fontId="15" fillId="0" borderId="0" xfId="1" applyFont="1" applyFill="1" applyAlignment="1">
      <alignment vertical="center"/>
    </xf>
    <xf numFmtId="0" fontId="16" fillId="0" borderId="0" xfId="1" applyFont="1" applyFill="1" applyAlignment="1">
      <alignment vertical="center"/>
    </xf>
    <xf numFmtId="0" fontId="12" fillId="0" borderId="0" xfId="1" applyFont="1" applyFill="1" applyBorder="1" applyAlignment="1">
      <alignment vertical="center"/>
    </xf>
    <xf numFmtId="0" fontId="17" fillId="2" borderId="9" xfId="1" applyFont="1" applyFill="1" applyBorder="1" applyAlignment="1">
      <alignment vertical="center"/>
    </xf>
    <xf numFmtId="0" fontId="18" fillId="2" borderId="10" xfId="1" applyFont="1" applyFill="1" applyBorder="1" applyAlignment="1">
      <alignment vertical="center"/>
    </xf>
    <xf numFmtId="0" fontId="17" fillId="2" borderId="10" xfId="1" applyFont="1" applyFill="1" applyBorder="1" applyAlignment="1">
      <alignment vertical="center"/>
    </xf>
    <xf numFmtId="0" fontId="19" fillId="2" borderId="10" xfId="1" applyFont="1" applyFill="1" applyBorder="1" applyAlignment="1">
      <alignment vertical="center"/>
    </xf>
    <xf numFmtId="0" fontId="0" fillId="0" borderId="0" xfId="1" applyFont="1" applyFill="1" applyBorder="1" applyAlignment="1">
      <alignment vertical="center"/>
    </xf>
    <xf numFmtId="0" fontId="0" fillId="0" borderId="15" xfId="1" applyFont="1" applyFill="1" applyBorder="1" applyAlignment="1">
      <alignment vertical="center"/>
    </xf>
    <xf numFmtId="0" fontId="0" fillId="0" borderId="0" xfId="1" applyFont="1" applyFill="1" applyAlignment="1">
      <alignment vertical="center"/>
    </xf>
    <xf numFmtId="0" fontId="20" fillId="0" borderId="15" xfId="1" applyFont="1" applyFill="1" applyBorder="1" applyAlignment="1">
      <alignment vertical="center"/>
    </xf>
    <xf numFmtId="0" fontId="17" fillId="2" borderId="10" xfId="1" applyFont="1" applyFill="1" applyBorder="1" applyAlignment="1">
      <alignment horizontal="right" vertical="center"/>
    </xf>
    <xf numFmtId="0" fontId="17" fillId="2" borderId="10" xfId="1" applyFont="1" applyFill="1" applyBorder="1" applyAlignment="1">
      <alignment horizontal="left" vertical="center"/>
    </xf>
    <xf numFmtId="0" fontId="23" fillId="0" borderId="9" xfId="2" applyFont="1" applyFill="1" applyBorder="1" applyAlignment="1">
      <alignment horizontal="center" vertical="center" wrapText="1"/>
    </xf>
    <xf numFmtId="0" fontId="23" fillId="0" borderId="24" xfId="2" applyFont="1" applyFill="1" applyBorder="1" applyAlignment="1">
      <alignment horizontal="center" vertical="center" wrapText="1"/>
    </xf>
    <xf numFmtId="0" fontId="23" fillId="0" borderId="11" xfId="2" applyFont="1" applyFill="1" applyBorder="1" applyAlignment="1">
      <alignment horizontal="center" vertical="center" wrapText="1"/>
    </xf>
    <xf numFmtId="0" fontId="25" fillId="0" borderId="0" xfId="2" applyFont="1" applyFill="1" applyAlignment="1">
      <alignment horizontal="center" vertical="center" wrapText="1"/>
    </xf>
    <xf numFmtId="0" fontId="21" fillId="0" borderId="0" xfId="2" applyFont="1" applyFill="1" applyAlignment="1"/>
    <xf numFmtId="0" fontId="26" fillId="0" borderId="0" xfId="2" applyFont="1" applyFill="1" applyAlignment="1"/>
    <xf numFmtId="0" fontId="27" fillId="0" borderId="0" xfId="2" applyFont="1" applyFill="1" applyAlignment="1"/>
    <xf numFmtId="0" fontId="28" fillId="0" borderId="0" xfId="2" applyFont="1" applyFill="1" applyAlignment="1"/>
    <xf numFmtId="0" fontId="25" fillId="0" borderId="0" xfId="2" applyFont="1" applyFill="1" applyAlignment="1"/>
    <xf numFmtId="0" fontId="18" fillId="2" borderId="23" xfId="1" applyFont="1" applyFill="1" applyBorder="1" applyAlignment="1">
      <alignment vertical="center"/>
    </xf>
    <xf numFmtId="0" fontId="17" fillId="2" borderId="10" xfId="1" applyFont="1" applyFill="1" applyBorder="1" applyAlignment="1">
      <alignment horizontal="center" vertical="center"/>
    </xf>
    <xf numFmtId="15" fontId="29" fillId="2" borderId="10" xfId="1" applyNumberFormat="1" applyFont="1" applyFill="1" applyBorder="1" applyAlignment="1">
      <alignment vertical="center"/>
    </xf>
    <xf numFmtId="0" fontId="17" fillId="2" borderId="23" xfId="1" applyFont="1" applyFill="1" applyBorder="1" applyAlignment="1">
      <alignment vertical="center"/>
    </xf>
    <xf numFmtId="0" fontId="30" fillId="2" borderId="0" xfId="1" applyFont="1" applyFill="1" applyAlignment="1">
      <alignment vertical="center"/>
    </xf>
    <xf numFmtId="0" fontId="30" fillId="2" borderId="0" xfId="1" applyFont="1" applyFill="1" applyBorder="1" applyAlignment="1">
      <alignment vertical="center"/>
    </xf>
    <xf numFmtId="0" fontId="19" fillId="2" borderId="0" xfId="1" applyFont="1" applyFill="1" applyAlignment="1">
      <alignment vertical="center"/>
    </xf>
    <xf numFmtId="0" fontId="19" fillId="2" borderId="0" xfId="1" applyFont="1" applyFill="1" applyBorder="1" applyAlignment="1">
      <alignment vertical="center"/>
    </xf>
    <xf numFmtId="0" fontId="27" fillId="0" borderId="0" xfId="2" applyFont="1" applyFill="1" applyAlignment="1">
      <alignment horizontal="center"/>
    </xf>
    <xf numFmtId="0" fontId="27" fillId="0" borderId="0" xfId="2" applyFont="1" applyFill="1" applyAlignment="1">
      <alignment horizontal="center" vertical="center" wrapText="1"/>
    </xf>
    <xf numFmtId="0" fontId="12" fillId="0" borderId="0" xfId="1" applyFont="1" applyFill="1" applyAlignment="1">
      <alignment horizontal="center" vertical="center"/>
    </xf>
    <xf numFmtId="0" fontId="19" fillId="2" borderId="23" xfId="1" applyFont="1" applyFill="1" applyBorder="1" applyAlignment="1">
      <alignment vertical="center"/>
    </xf>
    <xf numFmtId="0" fontId="23" fillId="0" borderId="28" xfId="2" applyFont="1" applyFill="1" applyBorder="1" applyAlignment="1">
      <alignment horizontal="center" vertical="center" wrapText="1"/>
    </xf>
    <xf numFmtId="0" fontId="23" fillId="0" borderId="29" xfId="2" applyFont="1" applyFill="1" applyBorder="1" applyAlignment="1">
      <alignment horizontal="center" vertical="center" wrapText="1"/>
    </xf>
    <xf numFmtId="0" fontId="33" fillId="3" borderId="0" xfId="0" applyFont="1" applyFill="1" applyAlignment="1">
      <alignment vertical="center"/>
    </xf>
    <xf numFmtId="0" fontId="34" fillId="3" borderId="0" xfId="0" applyFont="1" applyFill="1" applyAlignment="1">
      <alignment vertical="center"/>
    </xf>
    <xf numFmtId="0" fontId="33" fillId="0" borderId="0" xfId="0" applyFont="1" applyAlignment="1">
      <alignment vertical="center"/>
    </xf>
    <xf numFmtId="0" fontId="35" fillId="3" borderId="0" xfId="0" applyFont="1" applyFill="1" applyAlignment="1">
      <alignment horizontal="centerContinuous" vertical="center"/>
    </xf>
    <xf numFmtId="0" fontId="36" fillId="3" borderId="0" xfId="0" applyFont="1" applyFill="1" applyAlignment="1">
      <alignment horizontal="centerContinuous" vertical="center"/>
    </xf>
    <xf numFmtId="0" fontId="37" fillId="3" borderId="0" xfId="0" applyFont="1" applyFill="1" applyAlignment="1">
      <alignment horizontal="centerContinuous" vertical="center"/>
    </xf>
    <xf numFmtId="0" fontId="38" fillId="3" borderId="0" xfId="0" applyFont="1" applyFill="1" applyAlignment="1">
      <alignment horizontal="centerContinuous" vertical="center"/>
    </xf>
    <xf numFmtId="0" fontId="39" fillId="3" borderId="0" xfId="0" applyFont="1" applyFill="1" applyAlignment="1">
      <alignment horizontal="centerContinuous" vertical="center"/>
    </xf>
    <xf numFmtId="0" fontId="34" fillId="3" borderId="0" xfId="0" applyFont="1" applyFill="1" applyAlignment="1">
      <alignment horizontal="centerContinuous" vertical="center"/>
    </xf>
    <xf numFmtId="0" fontId="39" fillId="3" borderId="0" xfId="0" applyFont="1" applyFill="1" applyAlignment="1">
      <alignment vertical="center"/>
    </xf>
    <xf numFmtId="0" fontId="40" fillId="3" borderId="0" xfId="0" applyFont="1" applyFill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14" fontId="2" fillId="2" borderId="10" xfId="0" applyNumberFormat="1" applyFont="1" applyFill="1" applyBorder="1" applyAlignment="1">
      <alignment vertical="center"/>
    </xf>
    <xf numFmtId="17" fontId="2" fillId="2" borderId="10" xfId="0" applyNumberFormat="1" applyFont="1" applyFill="1" applyBorder="1" applyAlignment="1">
      <alignment vertical="center"/>
    </xf>
    <xf numFmtId="0" fontId="41" fillId="3" borderId="0" xfId="0" applyFont="1" applyFill="1" applyAlignment="1">
      <alignment vertical="center"/>
    </xf>
    <xf numFmtId="0" fontId="42" fillId="3" borderId="10" xfId="0" applyFont="1" applyFill="1" applyBorder="1" applyAlignment="1">
      <alignment vertical="center"/>
    </xf>
    <xf numFmtId="0" fontId="41" fillId="3" borderId="10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right" vertical="center"/>
    </xf>
    <xf numFmtId="0" fontId="2" fillId="2" borderId="10" xfId="0" applyFont="1" applyFill="1" applyBorder="1" applyAlignment="1">
      <alignment horizontal="left" vertical="center"/>
    </xf>
    <xf numFmtId="0" fontId="41" fillId="3" borderId="0" xfId="0" applyFont="1" applyFill="1" applyBorder="1" applyAlignment="1">
      <alignment vertical="center"/>
    </xf>
    <xf numFmtId="0" fontId="42" fillId="3" borderId="0" xfId="0" applyFont="1" applyFill="1" applyBorder="1" applyAlignment="1">
      <alignment vertical="center"/>
    </xf>
    <xf numFmtId="0" fontId="41" fillId="3" borderId="0" xfId="0" applyFont="1" applyFill="1" applyBorder="1" applyAlignment="1">
      <alignment horizontal="right" vertical="center"/>
    </xf>
    <xf numFmtId="0" fontId="41" fillId="3" borderId="0" xfId="0" applyFont="1" applyFill="1" applyBorder="1" applyAlignment="1">
      <alignment horizontal="left" vertical="center"/>
    </xf>
    <xf numFmtId="0" fontId="10" fillId="2" borderId="24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Continuous" vertical="center" wrapText="1"/>
    </xf>
    <xf numFmtId="0" fontId="34" fillId="3" borderId="24" xfId="0" applyFont="1" applyFill="1" applyBorder="1" applyAlignment="1">
      <alignment horizontal="center" vertical="center" wrapText="1"/>
    </xf>
    <xf numFmtId="0" fontId="43" fillId="3" borderId="24" xfId="0" applyFont="1" applyFill="1" applyBorder="1" applyAlignment="1">
      <alignment vertical="center" wrapText="1"/>
    </xf>
    <xf numFmtId="0" fontId="44" fillId="3" borderId="24" xfId="0" applyFont="1" applyFill="1" applyBorder="1" applyAlignment="1">
      <alignment horizontal="center" vertical="center" wrapText="1"/>
    </xf>
    <xf numFmtId="0" fontId="45" fillId="7" borderId="24" xfId="0" applyFont="1" applyFill="1" applyBorder="1" applyAlignment="1">
      <alignment horizontal="center" vertical="center" wrapText="1"/>
    </xf>
    <xf numFmtId="0" fontId="33" fillId="0" borderId="24" xfId="0" applyFont="1" applyBorder="1" applyAlignment="1">
      <alignment vertical="center"/>
    </xf>
    <xf numFmtId="0" fontId="33" fillId="3" borderId="24" xfId="0" applyFont="1" applyFill="1" applyBorder="1" applyAlignment="1">
      <alignment vertical="center"/>
    </xf>
    <xf numFmtId="0" fontId="37" fillId="3" borderId="0" xfId="0" applyFont="1" applyFill="1" applyAlignment="1">
      <alignment vertical="center"/>
    </xf>
    <xf numFmtId="0" fontId="2" fillId="2" borderId="23" xfId="0" applyFont="1" applyFill="1" applyBorder="1" applyAlignment="1">
      <alignment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17" fillId="2" borderId="10" xfId="0" applyFont="1" applyFill="1" applyBorder="1" applyAlignment="1">
      <alignment horizontal="left" vertical="center" wrapText="1"/>
    </xf>
    <xf numFmtId="0" fontId="17" fillId="2" borderId="10" xfId="0" applyFont="1" applyFill="1" applyBorder="1" applyAlignment="1">
      <alignment horizontal="right" vertical="center" wrapText="1"/>
    </xf>
    <xf numFmtId="0" fontId="17" fillId="2" borderId="18" xfId="0" applyFont="1" applyFill="1" applyBorder="1" applyAlignment="1">
      <alignment horizontal="left" vertical="center"/>
    </xf>
    <xf numFmtId="0" fontId="17" fillId="2" borderId="18" xfId="0" applyFont="1" applyFill="1" applyBorder="1" applyAlignment="1"/>
    <xf numFmtId="0" fontId="17" fillId="2" borderId="18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/>
    <xf numFmtId="0" fontId="17" fillId="0" borderId="0" xfId="0" applyFont="1" applyFill="1" applyBorder="1" applyAlignment="1">
      <alignment horizontal="center"/>
    </xf>
    <xf numFmtId="0" fontId="46" fillId="2" borderId="14" xfId="0" applyFont="1" applyFill="1" applyBorder="1" applyAlignment="1">
      <alignment horizontal="center" vertical="center" wrapText="1"/>
    </xf>
    <xf numFmtId="0" fontId="48" fillId="0" borderId="9" xfId="0" applyFont="1" applyFill="1" applyBorder="1" applyAlignment="1">
      <alignment horizontal="center" vertical="center" wrapText="1" shrinkToFit="1"/>
    </xf>
    <xf numFmtId="0" fontId="48" fillId="0" borderId="10" xfId="0" applyFont="1" applyFill="1" applyBorder="1" applyAlignment="1">
      <alignment horizontal="center" vertical="center" wrapText="1" shrinkToFit="1"/>
    </xf>
    <xf numFmtId="0" fontId="48" fillId="3" borderId="10" xfId="0" applyFont="1" applyFill="1" applyBorder="1" applyAlignment="1">
      <alignment horizontal="center" vertical="center" wrapText="1"/>
    </xf>
    <xf numFmtId="0" fontId="49" fillId="9" borderId="10" xfId="0" applyFont="1" applyFill="1" applyBorder="1" applyAlignment="1">
      <alignment horizontal="center" vertical="center" wrapText="1"/>
    </xf>
    <xf numFmtId="0" fontId="49" fillId="9" borderId="24" xfId="0" applyFont="1" applyFill="1" applyBorder="1" applyAlignment="1">
      <alignment horizontal="center" vertical="center" wrapText="1"/>
    </xf>
    <xf numFmtId="0" fontId="48" fillId="0" borderId="24" xfId="0" applyFont="1" applyFill="1" applyBorder="1" applyAlignment="1">
      <alignment horizontal="center" vertical="center" wrapText="1" shrinkToFit="1"/>
    </xf>
    <xf numFmtId="0" fontId="48" fillId="3" borderId="24" xfId="0" applyFont="1" applyFill="1" applyBorder="1" applyAlignment="1">
      <alignment horizontal="center" vertical="center" wrapText="1"/>
    </xf>
    <xf numFmtId="0" fontId="48" fillId="0" borderId="24" xfId="0" applyFont="1" applyFill="1" applyBorder="1" applyAlignment="1">
      <alignment horizontal="center" vertical="center" wrapText="1"/>
    </xf>
    <xf numFmtId="0" fontId="48" fillId="0" borderId="24" xfId="0" applyFont="1" applyFill="1" applyBorder="1" applyAlignment="1">
      <alignment horizontal="center" vertical="center"/>
    </xf>
    <xf numFmtId="0" fontId="48" fillId="10" borderId="24" xfId="0" applyFont="1" applyFill="1" applyBorder="1" applyAlignment="1">
      <alignment horizontal="center" vertical="center" wrapText="1" shrinkToFit="1"/>
    </xf>
    <xf numFmtId="0" fontId="48" fillId="10" borderId="24" xfId="0" applyFont="1" applyFill="1" applyBorder="1" applyAlignment="1">
      <alignment horizontal="center" vertical="center" wrapText="1"/>
    </xf>
    <xf numFmtId="0" fontId="48" fillId="10" borderId="24" xfId="0" applyFont="1" applyFill="1" applyBorder="1" applyAlignment="1">
      <alignment horizontal="center" vertical="center"/>
    </xf>
    <xf numFmtId="0" fontId="48" fillId="3" borderId="24" xfId="0" applyFont="1" applyFill="1" applyBorder="1" applyAlignment="1">
      <alignment horizontal="center" vertical="center" wrapText="1" shrinkToFit="1"/>
    </xf>
    <xf numFmtId="0" fontId="48" fillId="3" borderId="24" xfId="0" applyFont="1" applyFill="1" applyBorder="1" applyAlignment="1">
      <alignment horizontal="center" vertical="center"/>
    </xf>
    <xf numFmtId="0" fontId="48" fillId="3" borderId="10" xfId="0" applyFont="1" applyFill="1" applyBorder="1" applyAlignment="1">
      <alignment horizontal="left" vertical="center" wrapText="1"/>
    </xf>
    <xf numFmtId="0" fontId="50" fillId="0" borderId="24" xfId="0" applyFont="1" applyFill="1" applyBorder="1" applyAlignment="1">
      <alignment horizontal="center"/>
    </xf>
    <xf numFmtId="0" fontId="50" fillId="0" borderId="24" xfId="0" applyFont="1" applyFill="1" applyBorder="1" applyAlignment="1"/>
    <xf numFmtId="0" fontId="50" fillId="0" borderId="24" xfId="0" applyFont="1" applyFill="1" applyBorder="1" applyAlignment="1">
      <alignment wrapText="1"/>
    </xf>
    <xf numFmtId="0" fontId="50" fillId="0" borderId="0" xfId="0" applyFont="1" applyFill="1" applyBorder="1" applyAlignment="1">
      <alignment horizontal="center"/>
    </xf>
    <xf numFmtId="0" fontId="50" fillId="0" borderId="0" xfId="0" applyFont="1" applyFill="1" applyBorder="1" applyAlignment="1"/>
    <xf numFmtId="0" fontId="50" fillId="0" borderId="0" xfId="0" applyFont="1" applyFill="1" applyBorder="1" applyAlignment="1">
      <alignment wrapText="1"/>
    </xf>
    <xf numFmtId="0" fontId="49" fillId="9" borderId="15" xfId="0" applyFont="1" applyFill="1" applyBorder="1" applyAlignment="1">
      <alignment horizontal="center" vertical="center" wrapText="1"/>
    </xf>
    <xf numFmtId="0" fontId="49" fillId="9" borderId="14" xfId="0" applyFont="1" applyFill="1" applyBorder="1" applyAlignment="1">
      <alignment horizontal="center" vertical="center" wrapText="1"/>
    </xf>
    <xf numFmtId="0" fontId="50" fillId="10" borderId="24" xfId="0" applyFont="1" applyFill="1" applyBorder="1" applyAlignment="1">
      <alignment horizontal="center"/>
    </xf>
    <xf numFmtId="0" fontId="50" fillId="10" borderId="24" xfId="0" applyFont="1" applyFill="1" applyBorder="1" applyAlignment="1"/>
    <xf numFmtId="0" fontId="50" fillId="10" borderId="24" xfId="0" applyFont="1" applyFill="1" applyBorder="1" applyAlignment="1">
      <alignment wrapText="1"/>
    </xf>
    <xf numFmtId="0" fontId="50" fillId="0" borderId="9" xfId="0" applyFont="1" applyFill="1" applyBorder="1" applyAlignment="1">
      <alignment wrapText="1"/>
    </xf>
    <xf numFmtId="0" fontId="51" fillId="0" borderId="15" xfId="0" applyFont="1" applyFill="1" applyBorder="1" applyAlignment="1">
      <alignment wrapText="1"/>
    </xf>
    <xf numFmtId="0" fontId="50" fillId="0" borderId="14" xfId="0" applyFont="1" applyFill="1" applyBorder="1" applyAlignment="1">
      <alignment horizontal="center"/>
    </xf>
    <xf numFmtId="0" fontId="50" fillId="0" borderId="14" xfId="0" applyFont="1" applyFill="1" applyBorder="1" applyAlignment="1"/>
    <xf numFmtId="0" fontId="49" fillId="9" borderId="24" xfId="0" applyFont="1" applyFill="1" applyBorder="1" applyAlignment="1">
      <alignment horizontal="center" vertical="center"/>
    </xf>
    <xf numFmtId="2" fontId="17" fillId="2" borderId="23" xfId="0" applyNumberFormat="1" applyFont="1" applyFill="1" applyBorder="1" applyAlignment="1">
      <alignment horizontal="center" vertical="top" wrapText="1"/>
    </xf>
    <xf numFmtId="0" fontId="17" fillId="0" borderId="0" xfId="0" applyFont="1" applyFill="1" applyBorder="1" applyAlignment="1">
      <alignment horizontal="left"/>
    </xf>
    <xf numFmtId="2" fontId="46" fillId="2" borderId="14" xfId="0" applyNumberFormat="1" applyFont="1" applyFill="1" applyBorder="1" applyAlignment="1">
      <alignment horizontal="center" vertical="center" wrapText="1"/>
    </xf>
    <xf numFmtId="2" fontId="48" fillId="0" borderId="24" xfId="0" applyNumberFormat="1" applyFont="1" applyFill="1" applyBorder="1" applyAlignment="1">
      <alignment horizontal="center" vertical="center" wrapText="1"/>
    </xf>
    <xf numFmtId="2" fontId="48" fillId="10" borderId="24" xfId="0" applyNumberFormat="1" applyFont="1" applyFill="1" applyBorder="1" applyAlignment="1">
      <alignment horizontal="center" vertical="center" wrapText="1"/>
    </xf>
    <xf numFmtId="2" fontId="48" fillId="3" borderId="24" xfId="0" applyNumberFormat="1" applyFont="1" applyFill="1" applyBorder="1" applyAlignment="1">
      <alignment horizontal="center" vertical="center" wrapText="1"/>
    </xf>
    <xf numFmtId="2" fontId="50" fillId="0" borderId="24" xfId="0" applyNumberFormat="1" applyFont="1" applyFill="1" applyBorder="1" applyAlignment="1">
      <alignment horizontal="center"/>
    </xf>
    <xf numFmtId="2" fontId="50" fillId="0" borderId="0" xfId="0" applyNumberFormat="1" applyFont="1" applyFill="1" applyBorder="1" applyAlignment="1">
      <alignment horizontal="center"/>
    </xf>
    <xf numFmtId="2" fontId="50" fillId="10" borderId="24" xfId="0" applyNumberFormat="1" applyFont="1" applyFill="1" applyBorder="1" applyAlignment="1">
      <alignment horizontal="center"/>
    </xf>
    <xf numFmtId="0" fontId="52" fillId="10" borderId="24" xfId="0" applyFont="1" applyFill="1" applyBorder="1" applyAlignment="1">
      <alignment horizontal="center" vertical="center"/>
    </xf>
    <xf numFmtId="0" fontId="52" fillId="10" borderId="24" xfId="0" applyFont="1" applyFill="1" applyBorder="1" applyAlignment="1">
      <alignment horizontal="center" vertical="center" wrapText="1"/>
    </xf>
    <xf numFmtId="0" fontId="49" fillId="5" borderId="24" xfId="0" applyFont="1" applyFill="1" applyBorder="1" applyAlignment="1">
      <alignment horizontal="center" vertical="center" wrapText="1"/>
    </xf>
    <xf numFmtId="0" fontId="53" fillId="5" borderId="24" xfId="0" applyFont="1" applyFill="1" applyBorder="1" applyAlignment="1">
      <alignment horizontal="center"/>
    </xf>
    <xf numFmtId="2" fontId="52" fillId="10" borderId="2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7" fillId="0" borderId="0" xfId="0" applyFont="1" applyAlignment="1">
      <alignment horizontal="center" vertical="center" wrapText="1"/>
    </xf>
    <xf numFmtId="0" fontId="54" fillId="0" borderId="0" xfId="0" applyFont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37" fillId="0" borderId="0" xfId="0" applyFont="1" applyBorder="1" applyAlignment="1">
      <alignment horizontal="center" vertical="center" wrapText="1"/>
    </xf>
    <xf numFmtId="0" fontId="54" fillId="0" borderId="0" xfId="0" applyFont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/>
    </xf>
    <xf numFmtId="0" fontId="17" fillId="0" borderId="21" xfId="0" applyFont="1" applyFill="1" applyBorder="1" applyAlignment="1">
      <alignment horizontal="center"/>
    </xf>
    <xf numFmtId="0" fontId="17" fillId="0" borderId="18" xfId="0" applyFont="1" applyFill="1" applyBorder="1" applyAlignment="1">
      <alignment horizontal="center"/>
    </xf>
    <xf numFmtId="0" fontId="17" fillId="0" borderId="10" xfId="0" applyFont="1" applyFill="1" applyBorder="1" applyAlignment="1">
      <alignment horizontal="center"/>
    </xf>
    <xf numFmtId="0" fontId="2" fillId="11" borderId="24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55" fillId="0" borderId="24" xfId="0" applyFont="1" applyFill="1" applyBorder="1" applyAlignment="1">
      <alignment horizontal="center" vertical="center" wrapText="1"/>
    </xf>
    <xf numFmtId="0" fontId="56" fillId="12" borderId="9" xfId="0" applyFont="1" applyFill="1" applyBorder="1" applyAlignment="1">
      <alignment vertical="center" wrapText="1"/>
    </xf>
    <xf numFmtId="0" fontId="56" fillId="12" borderId="10" xfId="0" applyFont="1" applyFill="1" applyBorder="1" applyAlignment="1">
      <alignment vertical="center" wrapText="1"/>
    </xf>
    <xf numFmtId="0" fontId="55" fillId="3" borderId="24" xfId="0" applyFont="1" applyFill="1" applyBorder="1" applyAlignment="1">
      <alignment horizontal="center" vertical="center" wrapText="1"/>
    </xf>
    <xf numFmtId="0" fontId="48" fillId="3" borderId="24" xfId="0" applyFont="1" applyFill="1" applyBorder="1" applyAlignment="1" applyProtection="1">
      <alignment horizontal="center" vertical="center" wrapText="1"/>
    </xf>
    <xf numFmtId="0" fontId="55" fillId="0" borderId="0" xfId="0" applyFont="1" applyFill="1" applyAlignment="1">
      <alignment horizontal="center" vertical="center" wrapText="1"/>
    </xf>
    <xf numFmtId="0" fontId="48" fillId="0" borderId="24" xfId="0" applyFont="1" applyFill="1" applyBorder="1" applyAlignment="1" applyProtection="1">
      <alignment horizontal="center" vertical="center" wrapText="1"/>
    </xf>
    <xf numFmtId="0" fontId="55" fillId="0" borderId="9" xfId="0" applyFont="1" applyFill="1" applyBorder="1" applyAlignment="1">
      <alignment horizontal="center" vertical="center" wrapText="1"/>
    </xf>
    <xf numFmtId="0" fontId="55" fillId="0" borderId="24" xfId="0" applyFont="1" applyFill="1" applyBorder="1" applyAlignment="1">
      <alignment horizontal="center" vertical="center"/>
    </xf>
    <xf numFmtId="0" fontId="55" fillId="0" borderId="11" xfId="0" applyFont="1" applyFill="1" applyBorder="1" applyAlignment="1">
      <alignment horizontal="center" vertical="center" wrapText="1"/>
    </xf>
    <xf numFmtId="0" fontId="48" fillId="0" borderId="11" xfId="0" applyFont="1" applyFill="1" applyBorder="1" applyAlignment="1">
      <alignment horizontal="center" vertical="center" wrapText="1"/>
    </xf>
    <xf numFmtId="0" fontId="48" fillId="3" borderId="11" xfId="0" applyFont="1" applyFill="1" applyBorder="1" applyAlignment="1">
      <alignment horizontal="center" vertical="center" wrapText="1"/>
    </xf>
    <xf numFmtId="0" fontId="57" fillId="0" borderId="24" xfId="0" applyFont="1" applyFill="1" applyBorder="1" applyAlignment="1">
      <alignment horizontal="center" vertical="center"/>
    </xf>
    <xf numFmtId="0" fontId="57" fillId="0" borderId="24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/>
    <xf numFmtId="0" fontId="17" fillId="2" borderId="10" xfId="0" applyFont="1" applyFill="1" applyBorder="1" applyAlignment="1">
      <alignment horizontal="left"/>
    </xf>
    <xf numFmtId="0" fontId="58" fillId="0" borderId="0" xfId="0" applyFont="1" applyFill="1" applyBorder="1" applyAlignment="1"/>
    <xf numFmtId="0" fontId="17" fillId="0" borderId="10" xfId="0" applyFont="1" applyFill="1" applyBorder="1" applyAlignment="1"/>
    <xf numFmtId="0" fontId="17" fillId="0" borderId="18" xfId="0" applyFont="1" applyFill="1" applyBorder="1" applyAlignment="1">
      <alignment horizontal="left"/>
    </xf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56" fillId="12" borderId="23" xfId="0" applyFont="1" applyFill="1" applyBorder="1" applyAlignment="1">
      <alignment vertical="center" wrapText="1"/>
    </xf>
    <xf numFmtId="0" fontId="48" fillId="0" borderId="11" xfId="0" applyFont="1" applyFill="1" applyBorder="1" applyAlignment="1">
      <alignment horizontal="center" vertical="center"/>
    </xf>
    <xf numFmtId="0" fontId="59" fillId="0" borderId="24" xfId="0" applyFont="1" applyFill="1" applyBorder="1" applyAlignment="1" applyProtection="1">
      <alignment horizontal="center" vertical="center" wrapText="1"/>
    </xf>
    <xf numFmtId="0" fontId="58" fillId="0" borderId="0" xfId="0" applyFont="1" applyFill="1" applyBorder="1" applyAlignment="1">
      <alignment horizontal="center"/>
    </xf>
    <xf numFmtId="0" fontId="48" fillId="0" borderId="0" xfId="0" applyFont="1" applyFill="1" applyAlignment="1">
      <alignment horizontal="center" vertical="center" wrapText="1"/>
    </xf>
    <xf numFmtId="0" fontId="48" fillId="0" borderId="0" xfId="0" applyFont="1" applyFill="1" applyBorder="1" applyAlignment="1">
      <alignment horizontal="center" vertical="center" wrapText="1"/>
    </xf>
    <xf numFmtId="0" fontId="59" fillId="0" borderId="24" xfId="0" applyFont="1" applyFill="1" applyBorder="1" applyAlignment="1">
      <alignment horizontal="center" vertical="center" wrapText="1"/>
    </xf>
    <xf numFmtId="0" fontId="55" fillId="0" borderId="30" xfId="0" applyFont="1" applyFill="1" applyBorder="1" applyAlignment="1">
      <alignment horizontal="center" vertical="center" wrapText="1"/>
    </xf>
    <xf numFmtId="0" fontId="48" fillId="0" borderId="30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0" fillId="0" borderId="0" xfId="0" applyFont="1" applyBorder="1" applyAlignment="1">
      <alignment horizontal="centerContinuous"/>
    </xf>
    <xf numFmtId="0" fontId="14" fillId="0" borderId="0" xfId="0" applyFont="1" applyBorder="1" applyAlignment="1">
      <alignment horizontal="centerContinuous" vertical="top"/>
    </xf>
    <xf numFmtId="0" fontId="17" fillId="2" borderId="9" xfId="0" applyFont="1" applyFill="1" applyBorder="1" applyAlignment="1">
      <alignment horizontal="left"/>
    </xf>
    <xf numFmtId="0" fontId="60" fillId="2" borderId="10" xfId="0" applyFont="1" applyFill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17" fillId="2" borderId="9" xfId="0" applyFont="1" applyFill="1" applyBorder="1" applyAlignment="1"/>
    <xf numFmtId="0" fontId="17" fillId="2" borderId="10" xfId="0" applyFont="1" applyFill="1" applyBorder="1" applyAlignment="1">
      <alignment horizontal="right"/>
    </xf>
    <xf numFmtId="0" fontId="60" fillId="11" borderId="11" xfId="0" applyFont="1" applyFill="1" applyBorder="1" applyAlignment="1">
      <alignment horizontal="center" vertical="center"/>
    </xf>
    <xf numFmtId="0" fontId="60" fillId="11" borderId="24" xfId="0" applyFont="1" applyFill="1" applyBorder="1" applyAlignment="1">
      <alignment horizontal="centerContinuous" vertical="center"/>
    </xf>
    <xf numFmtId="0" fontId="60" fillId="11" borderId="21" xfId="0" applyFont="1" applyFill="1" applyBorder="1" applyAlignment="1">
      <alignment horizontal="center" vertical="center"/>
    </xf>
    <xf numFmtId="0" fontId="60" fillId="11" borderId="17" xfId="0" applyFont="1" applyFill="1" applyBorder="1" applyAlignment="1">
      <alignment horizontal="center" vertical="center" wrapText="1"/>
    </xf>
    <xf numFmtId="0" fontId="60" fillId="11" borderId="22" xfId="0" applyFont="1" applyFill="1" applyBorder="1" applyAlignment="1">
      <alignment horizontal="centerContinuous" vertical="center"/>
    </xf>
    <xf numFmtId="0" fontId="60" fillId="11" borderId="22" xfId="0" applyFont="1" applyFill="1" applyBorder="1" applyAlignment="1">
      <alignment horizontal="centerContinuous" vertical="center" wrapText="1"/>
    </xf>
    <xf numFmtId="0" fontId="60" fillId="11" borderId="22" xfId="0" applyFont="1" applyFill="1" applyBorder="1" applyAlignment="1">
      <alignment vertical="center"/>
    </xf>
    <xf numFmtId="0" fontId="60" fillId="2" borderId="22" xfId="0" applyFont="1" applyFill="1" applyBorder="1" applyAlignment="1">
      <alignment horizontal="center" vertical="center"/>
    </xf>
    <xf numFmtId="0" fontId="60" fillId="2" borderId="22" xfId="0" applyFont="1" applyFill="1" applyBorder="1" applyAlignment="1">
      <alignment vertical="center"/>
    </xf>
    <xf numFmtId="0" fontId="61" fillId="0" borderId="14" xfId="0" applyFont="1" applyBorder="1" applyAlignment="1">
      <alignment wrapText="1"/>
    </xf>
    <xf numFmtId="0" fontId="0" fillId="0" borderId="22" xfId="0" applyFont="1" applyBorder="1" applyAlignment="1"/>
    <xf numFmtId="0" fontId="0" fillId="0" borderId="14" xfId="0" applyBorder="1" applyAlignment="1"/>
    <xf numFmtId="0" fontId="0" fillId="0" borderId="24" xfId="0" applyBorder="1" applyAlignment="1"/>
    <xf numFmtId="0" fontId="0" fillId="1" borderId="14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/>
    </xf>
    <xf numFmtId="0" fontId="0" fillId="0" borderId="0" xfId="0" applyBorder="1" applyAlignment="1">
      <alignment horizontal="centerContinuous"/>
    </xf>
    <xf numFmtId="0" fontId="15" fillId="0" borderId="0" xfId="0" applyFont="1" applyBorder="1" applyAlignment="1">
      <alignment horizontal="centerContinuous"/>
    </xf>
    <xf numFmtId="0" fontId="0" fillId="0" borderId="15" xfId="0" applyBorder="1" applyAlignment="1">
      <alignment horizontal="centerContinuous"/>
    </xf>
    <xf numFmtId="0" fontId="58" fillId="2" borderId="10" xfId="0" applyFont="1" applyFill="1" applyBorder="1" applyAlignment="1">
      <alignment horizontal="center"/>
    </xf>
    <xf numFmtId="0" fontId="0" fillId="0" borderId="0" xfId="0" applyFont="1" applyBorder="1" applyAlignment="1"/>
    <xf numFmtId="0" fontId="58" fillId="2" borderId="10" xfId="0" applyFont="1" applyFill="1" applyBorder="1" applyAlignment="1"/>
    <xf numFmtId="0" fontId="60" fillId="11" borderId="18" xfId="0" applyFont="1" applyFill="1" applyBorder="1" applyAlignment="1">
      <alignment horizontal="center" vertical="center"/>
    </xf>
    <xf numFmtId="0" fontId="60" fillId="11" borderId="21" xfId="0" applyFont="1" applyFill="1" applyBorder="1" applyAlignment="1">
      <alignment vertical="center"/>
    </xf>
    <xf numFmtId="0" fontId="60" fillId="11" borderId="18" xfId="0" applyFont="1" applyFill="1" applyBorder="1" applyAlignment="1">
      <alignment vertical="center"/>
    </xf>
    <xf numFmtId="0" fontId="60" fillId="11" borderId="20" xfId="0" applyFont="1" applyFill="1" applyBorder="1" applyAlignment="1">
      <alignment vertical="center"/>
    </xf>
    <xf numFmtId="0" fontId="60" fillId="11" borderId="14" xfId="0" applyFont="1" applyFill="1" applyBorder="1" applyAlignment="1">
      <alignment horizontal="centerContinuous" vertical="center" wrapText="1"/>
    </xf>
    <xf numFmtId="0" fontId="60" fillId="11" borderId="14" xfId="0" applyFont="1" applyFill="1" applyBorder="1" applyAlignment="1">
      <alignment horizontal="centerContinuous" vertical="center"/>
    </xf>
    <xf numFmtId="0" fontId="60" fillId="11" borderId="25" xfId="0" applyFont="1" applyFill="1" applyBorder="1" applyAlignment="1">
      <alignment horizontal="center" vertical="center" wrapText="1"/>
    </xf>
    <xf numFmtId="0" fontId="60" fillId="2" borderId="14" xfId="0" applyFont="1" applyFill="1" applyBorder="1" applyAlignment="1">
      <alignment horizontal="center" vertical="center"/>
    </xf>
    <xf numFmtId="0" fontId="0" fillId="0" borderId="14" xfId="0" applyFont="1" applyBorder="1" applyAlignment="1"/>
    <xf numFmtId="0" fontId="0" fillId="0" borderId="22" xfId="0" applyFont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7" fillId="2" borderId="23" xfId="0" applyFont="1" applyFill="1" applyBorder="1" applyAlignment="1"/>
    <xf numFmtId="0" fontId="0" fillId="0" borderId="10" xfId="0" applyBorder="1" applyAlignment="1"/>
    <xf numFmtId="0" fontId="58" fillId="2" borderId="23" xfId="0" applyFont="1" applyFill="1" applyBorder="1" applyAlignment="1"/>
    <xf numFmtId="0" fontId="60" fillId="11" borderId="14" xfId="0" applyFont="1" applyFill="1" applyBorder="1" applyAlignment="1">
      <alignment vertical="center"/>
    </xf>
    <xf numFmtId="49" fontId="0" fillId="0" borderId="24" xfId="0" applyNumberFormat="1" applyFont="1" applyFill="1" applyBorder="1" applyAlignment="1">
      <alignment horizontal="center"/>
    </xf>
    <xf numFmtId="0" fontId="15" fillId="0" borderId="0" xfId="0" applyFont="1" applyAlignment="1">
      <alignment horizontal="right"/>
    </xf>
    <xf numFmtId="0" fontId="14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17" fillId="2" borderId="9" xfId="0" applyFont="1" applyFill="1" applyBorder="1"/>
    <xf numFmtId="0" fontId="17" fillId="2" borderId="10" xfId="0" applyFont="1" applyFill="1" applyBorder="1"/>
    <xf numFmtId="17" fontId="17" fillId="2" borderId="10" xfId="0" applyNumberFormat="1" applyFont="1" applyFill="1" applyBorder="1"/>
    <xf numFmtId="0" fontId="17" fillId="2" borderId="23" xfId="0" applyFont="1" applyFill="1" applyBorder="1"/>
    <xf numFmtId="0" fontId="0" fillId="0" borderId="10" xfId="0" applyBorder="1"/>
    <xf numFmtId="0" fontId="17" fillId="11" borderId="9" xfId="0" applyFont="1" applyFill="1" applyBorder="1" applyAlignment="1">
      <alignment horizontal="center" vertical="center" wrapText="1"/>
    </xf>
    <xf numFmtId="0" fontId="17" fillId="11" borderId="23" xfId="0" applyFont="1" applyFill="1" applyBorder="1" applyAlignment="1">
      <alignment horizontal="center" vertical="center" wrapText="1"/>
    </xf>
    <xf numFmtId="0" fontId="17" fillId="11" borderId="24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left" vertical="center"/>
    </xf>
    <xf numFmtId="0" fontId="0" fillId="0" borderId="23" xfId="0" applyBorder="1"/>
    <xf numFmtId="0" fontId="0" fillId="0" borderId="22" xfId="0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61" fillId="0" borderId="14" xfId="0" applyFont="1" applyBorder="1" applyAlignment="1">
      <alignment horizontal="center" vertical="center"/>
    </xf>
    <xf numFmtId="0" fontId="0" fillId="0" borderId="22" xfId="0" applyBorder="1" applyAlignment="1">
      <alignment horizontal="left" vertical="center"/>
    </xf>
    <xf numFmtId="0" fontId="0" fillId="0" borderId="16" xfId="0" applyBorder="1"/>
    <xf numFmtId="0" fontId="0" fillId="0" borderId="22" xfId="0" applyFont="1" applyBorder="1" applyAlignment="1">
      <alignment vertical="center"/>
    </xf>
    <xf numFmtId="0" fontId="0" fillId="1" borderId="22" xfId="0" applyFont="1" applyFill="1" applyBorder="1" applyAlignment="1">
      <alignment horizontal="centerContinuous"/>
    </xf>
    <xf numFmtId="0" fontId="1" fillId="1" borderId="16" xfId="0" applyFont="1" applyFill="1" applyBorder="1" applyAlignment="1">
      <alignment horizontal="centerContinuous"/>
    </xf>
    <xf numFmtId="0" fontId="0" fillId="1" borderId="22" xfId="0" applyFill="1" applyBorder="1"/>
    <xf numFmtId="0" fontId="0" fillId="0" borderId="22" xfId="0" applyFill="1" applyBorder="1" applyAlignment="1">
      <alignment horizontal="center" vertical="center"/>
    </xf>
    <xf numFmtId="0" fontId="0" fillId="1" borderId="14" xfId="0" applyFill="1" applyBorder="1"/>
    <xf numFmtId="0" fontId="14" fillId="0" borderId="0" xfId="0" applyFont="1"/>
    <xf numFmtId="0" fontId="15" fillId="0" borderId="0" xfId="0" applyFont="1" applyAlignment="1">
      <alignment horizontal="centerContinuous"/>
    </xf>
    <xf numFmtId="0" fontId="58" fillId="2" borderId="9" xfId="0" applyFont="1" applyFill="1" applyBorder="1" applyAlignment="1">
      <alignment horizontal="center" vertical="center"/>
    </xf>
    <xf numFmtId="0" fontId="58" fillId="2" borderId="10" xfId="0" applyFont="1" applyFill="1" applyBorder="1" applyAlignment="1">
      <alignment horizontal="center" vertical="center"/>
    </xf>
    <xf numFmtId="14" fontId="58" fillId="2" borderId="10" xfId="0" applyNumberFormat="1" applyFont="1" applyFill="1" applyBorder="1" applyAlignment="1">
      <alignment horizontal="center" vertical="center"/>
    </xf>
    <xf numFmtId="0" fontId="58" fillId="2" borderId="23" xfId="0" applyFont="1" applyFill="1" applyBorder="1" applyAlignment="1">
      <alignment horizontal="center" vertical="center"/>
    </xf>
    <xf numFmtId="0" fontId="14" fillId="0" borderId="10" xfId="0" applyFont="1" applyBorder="1"/>
    <xf numFmtId="0" fontId="17" fillId="2" borderId="0" xfId="0" applyFont="1" applyFill="1"/>
    <xf numFmtId="0" fontId="58" fillId="2" borderId="10" xfId="0" applyFont="1" applyFill="1" applyBorder="1" applyAlignment="1">
      <alignment vertical="center"/>
    </xf>
    <xf numFmtId="0" fontId="58" fillId="2" borderId="10" xfId="0" applyFont="1" applyFill="1" applyBorder="1" applyAlignment="1">
      <alignment horizontal="right" vertical="center"/>
    </xf>
    <xf numFmtId="0" fontId="58" fillId="2" borderId="23" xfId="0" applyFont="1" applyFill="1" applyBorder="1" applyAlignment="1">
      <alignment horizontal="right" vertical="center"/>
    </xf>
    <xf numFmtId="0" fontId="14" fillId="0" borderId="15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58" fillId="11" borderId="21" xfId="0" applyFont="1" applyFill="1" applyBorder="1" applyAlignment="1">
      <alignment horizontal="center" vertical="center" wrapText="1"/>
    </xf>
    <xf numFmtId="0" fontId="58" fillId="11" borderId="11" xfId="0" applyFont="1" applyFill="1" applyBorder="1" applyAlignment="1">
      <alignment horizontal="center" vertical="center" wrapText="1"/>
    </xf>
    <xf numFmtId="0" fontId="58" fillId="11" borderId="20" xfId="0" applyFont="1" applyFill="1" applyBorder="1" applyAlignment="1">
      <alignment horizontal="center" vertical="center" wrapText="1"/>
    </xf>
    <xf numFmtId="0" fontId="58" fillId="11" borderId="17" xfId="0" applyFont="1" applyFill="1" applyBorder="1" applyAlignment="1">
      <alignment horizontal="center" vertical="center" wrapText="1"/>
    </xf>
    <xf numFmtId="0" fontId="62" fillId="0" borderId="31" xfId="0" applyFont="1" applyBorder="1" applyAlignment="1">
      <alignment wrapText="1"/>
    </xf>
    <xf numFmtId="0" fontId="63" fillId="0" borderId="24" xfId="0" applyFont="1" applyBorder="1" applyAlignment="1">
      <alignment horizontal="center" wrapText="1"/>
    </xf>
    <xf numFmtId="0" fontId="64" fillId="0" borderId="10" xfId="0" applyFont="1" applyBorder="1" applyAlignment="1">
      <alignment horizontal="center" vertical="top" wrapText="1"/>
    </xf>
    <xf numFmtId="0" fontId="14" fillId="13" borderId="23" xfId="0" applyFont="1" applyFill="1" applyBorder="1" applyAlignment="1">
      <alignment horizontal="center" vertical="center" wrapText="1"/>
    </xf>
    <xf numFmtId="0" fontId="64" fillId="0" borderId="24" xfId="0" applyFont="1" applyBorder="1" applyAlignment="1">
      <alignment horizontal="center" vertical="top" wrapText="1"/>
    </xf>
    <xf numFmtId="0" fontId="14" fillId="13" borderId="14" xfId="0" applyFont="1" applyFill="1" applyBorder="1" applyAlignment="1">
      <alignment horizontal="center" vertical="center" wrapText="1"/>
    </xf>
    <xf numFmtId="0" fontId="62" fillId="0" borderId="5" xfId="0" applyFont="1" applyBorder="1" applyAlignment="1">
      <alignment wrapText="1"/>
    </xf>
    <xf numFmtId="0" fontId="62" fillId="0" borderId="24" xfId="0" applyFont="1" applyBorder="1" applyAlignment="1">
      <alignment horizontal="center" wrapText="1"/>
    </xf>
    <xf numFmtId="0" fontId="14" fillId="0" borderId="23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64" fillId="0" borderId="18" xfId="0" applyFont="1" applyBorder="1" applyAlignment="1">
      <alignment horizontal="center" vertical="top" wrapText="1"/>
    </xf>
    <xf numFmtId="0" fontId="63" fillId="0" borderId="5" xfId="0" applyFont="1" applyBorder="1" applyAlignment="1">
      <alignment wrapText="1"/>
    </xf>
    <xf numFmtId="0" fontId="62" fillId="0" borderId="24" xfId="0" applyFont="1" applyBorder="1" applyAlignment="1">
      <alignment horizontal="center" vertical="top" wrapText="1"/>
    </xf>
    <xf numFmtId="0" fontId="14" fillId="0" borderId="23" xfId="0" applyFont="1" applyFill="1" applyBorder="1" applyAlignment="1">
      <alignment horizontal="center"/>
    </xf>
    <xf numFmtId="0" fontId="14" fillId="0" borderId="14" xfId="0" applyFont="1" applyFill="1" applyBorder="1" applyAlignment="1">
      <alignment horizontal="center"/>
    </xf>
    <xf numFmtId="0" fontId="62" fillId="0" borderId="5" xfId="0" applyFont="1" applyBorder="1" applyAlignment="1">
      <alignment horizontal="center" wrapText="1"/>
    </xf>
    <xf numFmtId="0" fontId="65" fillId="0" borderId="15" xfId="0" applyFont="1" applyFill="1" applyBorder="1" applyAlignment="1">
      <alignment horizontal="centerContinuous"/>
    </xf>
    <xf numFmtId="0" fontId="65" fillId="1" borderId="14" xfId="0" applyFont="1" applyFill="1" applyBorder="1" applyAlignment="1"/>
    <xf numFmtId="0" fontId="65" fillId="0" borderId="16" xfId="0" applyFont="1" applyFill="1" applyBorder="1" applyAlignment="1">
      <alignment horizontal="center"/>
    </xf>
    <xf numFmtId="49" fontId="65" fillId="0" borderId="16" xfId="0" applyNumberFormat="1" applyFont="1" applyFill="1" applyBorder="1" applyAlignment="1">
      <alignment horizontal="center"/>
    </xf>
    <xf numFmtId="0" fontId="66" fillId="0" borderId="0" xfId="0" applyFont="1" applyAlignment="1">
      <alignment horizontal="centerContinuous" vertical="top"/>
    </xf>
    <xf numFmtId="0" fontId="66" fillId="0" borderId="0" xfId="0" applyFont="1"/>
    <xf numFmtId="0" fontId="15" fillId="0" borderId="0" xfId="0" applyFont="1"/>
    <xf numFmtId="0" fontId="14" fillId="0" borderId="0" xfId="0" applyFont="1" applyAlignment="1">
      <alignment horizontal="centerContinuous" vertical="top"/>
    </xf>
    <xf numFmtId="14" fontId="17" fillId="2" borderId="10" xfId="0" applyNumberFormat="1" applyFont="1" applyFill="1" applyBorder="1"/>
    <xf numFmtId="0" fontId="0" fillId="0" borderId="0" xfId="0" applyFont="1" applyFill="1"/>
    <xf numFmtId="0" fontId="60" fillId="2" borderId="9" xfId="0" applyFont="1" applyFill="1" applyBorder="1" applyAlignment="1">
      <alignment horizontal="center" vertical="center" wrapText="1"/>
    </xf>
    <xf numFmtId="0" fontId="60" fillId="2" borderId="24" xfId="0" applyFont="1" applyFill="1" applyBorder="1" applyAlignment="1">
      <alignment horizontal="centerContinuous" vertical="center"/>
    </xf>
    <xf numFmtId="0" fontId="0" fillId="0" borderId="0" xfId="0" applyBorder="1"/>
    <xf numFmtId="0" fontId="0" fillId="0" borderId="0" xfId="0" applyAlignment="1">
      <alignment horizontal="center" vertical="center"/>
    </xf>
    <xf numFmtId="0" fontId="67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68" fillId="2" borderId="10" xfId="0" applyFont="1" applyFill="1" applyBorder="1" applyAlignment="1">
      <alignment horizontal="center" vertical="center"/>
    </xf>
    <xf numFmtId="14" fontId="17" fillId="2" borderId="10" xfId="0" applyNumberFormat="1" applyFont="1" applyFill="1" applyBorder="1" applyAlignment="1">
      <alignment horizontal="center" vertical="center"/>
    </xf>
    <xf numFmtId="0" fontId="69" fillId="2" borderId="10" xfId="0" applyFont="1" applyFill="1" applyBorder="1" applyAlignment="1">
      <alignment horizontal="center" vertical="center"/>
    </xf>
    <xf numFmtId="0" fontId="69" fillId="2" borderId="23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7" fillId="2" borderId="23" xfId="0" applyFont="1" applyFill="1" applyBorder="1" applyAlignment="1">
      <alignment horizontal="center" vertical="center"/>
    </xf>
    <xf numFmtId="0" fontId="66" fillId="0" borderId="0" xfId="0" applyFont="1" applyBorder="1" applyAlignment="1">
      <alignment horizontal="center" vertical="center"/>
    </xf>
    <xf numFmtId="0" fontId="67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0" fillId="11" borderId="9" xfId="0" applyFont="1" applyFill="1" applyBorder="1" applyAlignment="1">
      <alignment horizontal="center" vertical="center"/>
    </xf>
    <xf numFmtId="0" fontId="60" fillId="11" borderId="24" xfId="0" applyFont="1" applyFill="1" applyBorder="1" applyAlignment="1">
      <alignment horizontal="center" vertical="center"/>
    </xf>
    <xf numFmtId="14" fontId="70" fillId="0" borderId="24" xfId="1" applyNumberFormat="1" applyFont="1" applyFill="1" applyBorder="1" applyAlignment="1">
      <alignment horizontal="center" vertical="center" wrapText="1"/>
    </xf>
    <xf numFmtId="0" fontId="37" fillId="0" borderId="24" xfId="0" applyFont="1" applyFill="1" applyBorder="1" applyAlignment="1">
      <alignment horizontal="center" wrapText="1"/>
    </xf>
    <xf numFmtId="0" fontId="71" fillId="0" borderId="24" xfId="0" applyNumberFormat="1" applyFont="1" applyBorder="1" applyAlignment="1">
      <alignment horizontal="center" vertical="center" wrapText="1"/>
    </xf>
    <xf numFmtId="0" fontId="37" fillId="0" borderId="24" xfId="5" applyFont="1" applyFill="1" applyBorder="1" applyAlignment="1">
      <alignment horizontal="center" vertical="center" wrapText="1"/>
    </xf>
    <xf numFmtId="0" fontId="72" fillId="0" borderId="24" xfId="0" applyNumberFormat="1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/>
    </xf>
    <xf numFmtId="0" fontId="73" fillId="0" borderId="24" xfId="0" applyFont="1" applyBorder="1" applyAlignment="1">
      <alignment horizontal="center" wrapText="1"/>
    </xf>
    <xf numFmtId="0" fontId="71" fillId="0" borderId="24" xfId="0" applyNumberFormat="1" applyFont="1" applyFill="1" applyBorder="1" applyAlignment="1">
      <alignment horizontal="center" vertical="center" wrapText="1"/>
    </xf>
    <xf numFmtId="0" fontId="37" fillId="0" borderId="22" xfId="0" applyFont="1" applyFill="1" applyBorder="1" applyAlignment="1">
      <alignment horizontal="center" vertical="center" wrapText="1"/>
    </xf>
    <xf numFmtId="0" fontId="72" fillId="0" borderId="24" xfId="0" applyNumberFormat="1" applyFont="1" applyFill="1" applyBorder="1" applyAlignment="1">
      <alignment horizontal="center" vertical="center" wrapText="1"/>
    </xf>
    <xf numFmtId="0" fontId="72" fillId="0" borderId="24" xfId="0" applyFont="1" applyFill="1" applyBorder="1" applyAlignment="1">
      <alignment horizontal="center" vertical="center" wrapText="1"/>
    </xf>
    <xf numFmtId="0" fontId="37" fillId="0" borderId="9" xfId="0" applyFont="1" applyFill="1" applyBorder="1" applyAlignment="1">
      <alignment horizontal="center" vertical="center" wrapText="1"/>
    </xf>
    <xf numFmtId="0" fontId="37" fillId="0" borderId="24" xfId="0" applyFont="1" applyFill="1" applyBorder="1" applyAlignment="1">
      <alignment horizontal="center" vertical="center" wrapText="1"/>
    </xf>
    <xf numFmtId="0" fontId="37" fillId="0" borderId="9" xfId="5" applyFont="1" applyFill="1" applyBorder="1" applyAlignment="1">
      <alignment horizontal="center" vertical="center" wrapText="1"/>
    </xf>
    <xf numFmtId="0" fontId="37" fillId="0" borderId="22" xfId="5" applyFont="1" applyFill="1" applyBorder="1" applyAlignment="1">
      <alignment horizontal="center" vertical="center" wrapText="1"/>
    </xf>
    <xf numFmtId="0" fontId="37" fillId="0" borderId="14" xfId="5" applyFont="1" applyFill="1" applyBorder="1" applyAlignment="1">
      <alignment horizontal="center" vertical="center" wrapText="1"/>
    </xf>
    <xf numFmtId="0" fontId="37" fillId="0" borderId="14" xfId="0" applyFont="1" applyFill="1" applyBorder="1" applyAlignment="1">
      <alignment horizontal="center" vertical="center" wrapText="1"/>
    </xf>
    <xf numFmtId="0" fontId="72" fillId="0" borderId="14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37" fillId="0" borderId="24" xfId="4" applyFont="1" applyFill="1" applyBorder="1" applyAlignment="1">
      <alignment horizontal="center" vertical="center" wrapText="1"/>
    </xf>
    <xf numFmtId="0" fontId="74" fillId="0" borderId="24" xfId="0" applyNumberFormat="1" applyFont="1" applyBorder="1" applyAlignment="1">
      <alignment horizontal="center" vertical="center" wrapText="1"/>
    </xf>
    <xf numFmtId="0" fontId="72" fillId="0" borderId="24" xfId="0" applyFont="1" applyBorder="1" applyAlignment="1">
      <alignment horizontal="center" vertical="center" wrapText="1"/>
    </xf>
    <xf numFmtId="0" fontId="75" fillId="1" borderId="22" xfId="0" applyFont="1" applyFill="1" applyBorder="1" applyAlignment="1">
      <alignment horizontal="center" vertical="center"/>
    </xf>
    <xf numFmtId="0" fontId="61" fillId="1" borderId="24" xfId="0" applyFont="1" applyFill="1" applyBorder="1" applyAlignment="1">
      <alignment horizontal="center" vertical="center"/>
    </xf>
    <xf numFmtId="0" fontId="75" fillId="0" borderId="24" xfId="0" applyFont="1" applyFill="1" applyBorder="1" applyAlignment="1">
      <alignment horizontal="center" vertical="center"/>
    </xf>
    <xf numFmtId="0" fontId="67" fillId="0" borderId="24" xfId="0" applyFont="1" applyBorder="1" applyAlignment="1">
      <alignment horizontal="center" vertical="center"/>
    </xf>
    <xf numFmtId="14" fontId="70" fillId="0" borderId="0" xfId="1" applyNumberFormat="1" applyFont="1" applyBorder="1" applyAlignment="1">
      <alignment horizontal="center" vertical="center" wrapText="1"/>
    </xf>
    <xf numFmtId="0" fontId="72" fillId="0" borderId="0" xfId="0" applyFont="1" applyFill="1" applyBorder="1" applyAlignment="1">
      <alignment horizontal="center" vertical="center" wrapText="1"/>
    </xf>
    <xf numFmtId="0" fontId="72" fillId="0" borderId="0" xfId="0" applyNumberFormat="1" applyFont="1" applyFill="1" applyBorder="1" applyAlignment="1">
      <alignment horizontal="center" vertical="center" wrapText="1"/>
    </xf>
    <xf numFmtId="0" fontId="72" fillId="0" borderId="0" xfId="0" applyFont="1" applyFill="1" applyBorder="1" applyAlignment="1">
      <alignment horizontal="left" vertical="center" wrapText="1"/>
    </xf>
    <xf numFmtId="14" fontId="70" fillId="0" borderId="0" xfId="1" applyNumberFormat="1" applyFont="1" applyFill="1" applyBorder="1" applyAlignment="1">
      <alignment horizontal="center" vertical="center" wrapText="1"/>
    </xf>
    <xf numFmtId="0" fontId="37" fillId="0" borderId="0" xfId="5" applyFont="1" applyFill="1" applyBorder="1" applyAlignment="1">
      <alignment horizontal="left" vertical="center" wrapText="1"/>
    </xf>
    <xf numFmtId="0" fontId="37" fillId="0" borderId="0" xfId="0" applyFont="1" applyFill="1" applyBorder="1" applyAlignment="1">
      <alignment horizontal="left" vertical="center" wrapText="1"/>
    </xf>
    <xf numFmtId="0" fontId="37" fillId="0" borderId="0" xfId="0" applyFont="1" applyFill="1" applyBorder="1" applyAlignment="1">
      <alignment horizontal="center" vertical="center" wrapText="1"/>
    </xf>
    <xf numFmtId="0" fontId="72" fillId="0" borderId="0" xfId="0" applyFont="1" applyBorder="1" applyAlignment="1">
      <alignment horizontal="left" vertical="center" wrapText="1"/>
    </xf>
    <xf numFmtId="0" fontId="37" fillId="0" borderId="0" xfId="4" applyFont="1" applyFill="1" applyBorder="1" applyAlignment="1">
      <alignment horizontal="center" vertical="center" wrapText="1"/>
    </xf>
    <xf numFmtId="0" fontId="72" fillId="0" borderId="0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left" vertical="center" wrapText="1"/>
    </xf>
    <xf numFmtId="0" fontId="75" fillId="1" borderId="0" xfId="0" applyFont="1" applyFill="1" applyBorder="1" applyAlignment="1">
      <alignment horizontal="center" vertical="center"/>
    </xf>
    <xf numFmtId="0" fontId="61" fillId="1" borderId="0" xfId="0" applyFont="1" applyFill="1" applyBorder="1" applyAlignment="1">
      <alignment horizontal="center" vertical="center"/>
    </xf>
    <xf numFmtId="0" fontId="75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7" fillId="2" borderId="10" xfId="0" applyFont="1" applyFill="1" applyBorder="1" applyAlignment="1">
      <alignment horizontal="centerContinuous"/>
    </xf>
    <xf numFmtId="0" fontId="0" fillId="0" borderId="0" xfId="0" applyFont="1"/>
    <xf numFmtId="0" fontId="0" fillId="0" borderId="10" xfId="0" applyFont="1" applyBorder="1"/>
    <xf numFmtId="15" fontId="17" fillId="2" borderId="10" xfId="0" applyNumberFormat="1" applyFont="1" applyFill="1" applyBorder="1"/>
    <xf numFmtId="0" fontId="17" fillId="11" borderId="21" xfId="0" applyFont="1" applyFill="1" applyBorder="1"/>
    <xf numFmtId="0" fontId="17" fillId="11" borderId="25" xfId="0" applyFont="1" applyFill="1" applyBorder="1"/>
    <xf numFmtId="0" fontId="17" fillId="11" borderId="24" xfId="0" applyFont="1" applyFill="1" applyBorder="1" applyAlignment="1">
      <alignment horizontal="center"/>
    </xf>
    <xf numFmtId="0" fontId="17" fillId="11" borderId="14" xfId="0" applyFont="1" applyFill="1" applyBorder="1" applyAlignment="1">
      <alignment horizontal="center" vertical="top" wrapText="1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15" xfId="0" applyFont="1" applyBorder="1" applyAlignment="1">
      <alignment horizontal="center"/>
    </xf>
    <xf numFmtId="0" fontId="0" fillId="0" borderId="22" xfId="0" applyFont="1" applyBorder="1"/>
    <xf numFmtId="0" fontId="0" fillId="0" borderId="15" xfId="0" applyFont="1" applyBorder="1"/>
    <xf numFmtId="0" fontId="0" fillId="0" borderId="16" xfId="0" applyFont="1" applyBorder="1"/>
    <xf numFmtId="0" fontId="1" fillId="0" borderId="15" xfId="0" applyFont="1" applyFill="1" applyBorder="1" applyAlignment="1">
      <alignment horizontal="center"/>
    </xf>
    <xf numFmtId="0" fontId="1" fillId="0" borderId="0" xfId="0" applyFont="1" applyBorder="1" applyAlignment="1">
      <alignment horizontal="centerContinuous"/>
    </xf>
    <xf numFmtId="0" fontId="1" fillId="0" borderId="0" xfId="0" applyFont="1" applyFill="1" applyBorder="1"/>
    <xf numFmtId="0" fontId="17" fillId="11" borderId="16" xfId="0" applyFont="1" applyFill="1" applyBorder="1" applyAlignment="1">
      <alignment horizontal="center" vertical="top" wrapText="1"/>
    </xf>
    <xf numFmtId="0" fontId="0" fillId="0" borderId="24" xfId="0" applyFont="1" applyFill="1" applyBorder="1" applyAlignment="1">
      <alignment horizontal="centerContinuous"/>
    </xf>
    <xf numFmtId="0" fontId="0" fillId="0" borderId="9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17" fontId="17" fillId="2" borderId="10" xfId="0" applyNumberFormat="1" applyFont="1" applyFill="1" applyBorder="1" applyAlignment="1">
      <alignment horizontal="centerContinuous"/>
    </xf>
    <xf numFmtId="0" fontId="17" fillId="2" borderId="23" xfId="0" applyFont="1" applyFill="1" applyBorder="1" applyAlignment="1">
      <alignment horizontal="centerContinuous"/>
    </xf>
    <xf numFmtId="0" fontId="58" fillId="2" borderId="10" xfId="0" applyFont="1" applyFill="1" applyBorder="1"/>
    <xf numFmtId="0" fontId="58" fillId="2" borderId="23" xfId="0" applyFont="1" applyFill="1" applyBorder="1"/>
    <xf numFmtId="0" fontId="0" fillId="0" borderId="14" xfId="0" applyFont="1" applyBorder="1" applyAlignment="1">
      <alignment horizontal="center"/>
    </xf>
    <xf numFmtId="0" fontId="0" fillId="0" borderId="14" xfId="0" applyFont="1" applyBorder="1"/>
    <xf numFmtId="0" fontId="9" fillId="2" borderId="21" xfId="0" applyFont="1" applyFill="1" applyBorder="1" applyAlignment="1">
      <alignment horizontal="left" vertical="center"/>
    </xf>
    <xf numFmtId="0" fontId="77" fillId="2" borderId="18" xfId="0" applyFont="1" applyFill="1" applyBorder="1" applyAlignment="1">
      <alignment horizontal="left" vertical="center"/>
    </xf>
    <xf numFmtId="0" fontId="78" fillId="2" borderId="18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79" fillId="0" borderId="0" xfId="0" applyFont="1" applyFill="1" applyBorder="1" applyAlignment="1">
      <alignment horizontal="left" vertical="center"/>
    </xf>
    <xf numFmtId="0" fontId="80" fillId="0" borderId="0" xfId="0" applyFont="1" applyFill="1" applyBorder="1" applyAlignment="1">
      <alignment horizontal="left" vertical="center"/>
    </xf>
    <xf numFmtId="0" fontId="81" fillId="2" borderId="22" xfId="0" applyFont="1" applyFill="1" applyBorder="1" applyAlignment="1">
      <alignment horizontal="left" vertical="center"/>
    </xf>
    <xf numFmtId="0" fontId="9" fillId="2" borderId="15" xfId="0" applyFont="1" applyFill="1" applyBorder="1" applyAlignment="1">
      <alignment horizontal="left" vertical="center"/>
    </xf>
    <xf numFmtId="0" fontId="82" fillId="0" borderId="0" xfId="0" applyFont="1" applyBorder="1" applyAlignment="1">
      <alignment horizontal="center"/>
    </xf>
    <xf numFmtId="0" fontId="76" fillId="0" borderId="0" xfId="0" applyFont="1" applyBorder="1" applyAlignment="1">
      <alignment horizontal="center"/>
    </xf>
    <xf numFmtId="0" fontId="80" fillId="0" borderId="0" xfId="0" applyFont="1" applyBorder="1" applyAlignment="1">
      <alignment horizontal="center"/>
    </xf>
    <xf numFmtId="0" fontId="78" fillId="11" borderId="24" xfId="0" applyFont="1" applyFill="1" applyBorder="1" applyAlignment="1">
      <alignment horizontal="center" vertical="center"/>
    </xf>
    <xf numFmtId="0" fontId="83" fillId="11" borderId="24" xfId="0" applyFont="1" applyFill="1" applyBorder="1" applyAlignment="1">
      <alignment horizontal="center" vertical="center" wrapText="1"/>
    </xf>
    <xf numFmtId="0" fontId="84" fillId="11" borderId="24" xfId="0" applyFont="1" applyFill="1" applyBorder="1" applyAlignment="1">
      <alignment horizontal="center" vertical="center" wrapText="1"/>
    </xf>
    <xf numFmtId="0" fontId="78" fillId="11" borderId="24" xfId="0" applyFont="1" applyFill="1" applyBorder="1" applyAlignment="1">
      <alignment vertical="center"/>
    </xf>
    <xf numFmtId="0" fontId="83" fillId="2" borderId="24" xfId="0" applyFont="1" applyFill="1" applyBorder="1" applyAlignment="1">
      <alignment horizontal="center" vertical="center" wrapText="1"/>
    </xf>
    <xf numFmtId="0" fontId="85" fillId="0" borderId="32" xfId="0" applyFont="1" applyFill="1" applyBorder="1" applyAlignment="1">
      <alignment horizontal="center" vertical="center" wrapText="1"/>
    </xf>
    <xf numFmtId="0" fontId="85" fillId="0" borderId="32" xfId="0" applyFont="1" applyFill="1" applyBorder="1" applyAlignment="1">
      <alignment horizontal="center" vertical="center"/>
    </xf>
    <xf numFmtId="0" fontId="85" fillId="0" borderId="33" xfId="0" applyFont="1" applyFill="1" applyBorder="1" applyAlignment="1">
      <alignment horizontal="center" vertical="center" wrapText="1"/>
    </xf>
    <xf numFmtId="0" fontId="85" fillId="0" borderId="33" xfId="0" applyFont="1" applyFill="1" applyBorder="1" applyAlignment="1">
      <alignment horizontal="center" vertical="center"/>
    </xf>
    <xf numFmtId="0" fontId="85" fillId="3" borderId="33" xfId="0" applyFont="1" applyFill="1" applyBorder="1" applyAlignment="1">
      <alignment horizontal="center" vertical="center" wrapText="1"/>
    </xf>
    <xf numFmtId="0" fontId="86" fillId="1" borderId="33" xfId="0" applyFont="1" applyFill="1" applyBorder="1" applyAlignment="1">
      <alignment horizontal="center" vertical="center"/>
    </xf>
    <xf numFmtId="0" fontId="86" fillId="0" borderId="33" xfId="0" applyFont="1" applyFill="1" applyBorder="1" applyAlignment="1">
      <alignment horizontal="center" vertical="center"/>
    </xf>
    <xf numFmtId="0" fontId="87" fillId="0" borderId="0" xfId="0" applyFont="1" applyBorder="1" applyAlignment="1"/>
    <xf numFmtId="0" fontId="87" fillId="0" borderId="0" xfId="0" applyFont="1" applyFill="1" applyBorder="1" applyAlignment="1"/>
    <xf numFmtId="0" fontId="81" fillId="2" borderId="18" xfId="0" applyFont="1" applyFill="1" applyBorder="1" applyAlignment="1">
      <alignment horizontal="left" vertical="center"/>
    </xf>
    <xf numFmtId="0" fontId="88" fillId="2" borderId="0" xfId="0" applyFont="1" applyFill="1" applyBorder="1" applyAlignment="1">
      <alignment horizontal="left" vertical="center"/>
    </xf>
    <xf numFmtId="0" fontId="89" fillId="0" borderId="0" xfId="0" applyFont="1" applyFill="1" applyBorder="1" applyAlignment="1">
      <alignment horizontal="left" vertical="center"/>
    </xf>
    <xf numFmtId="0" fontId="17" fillId="2" borderId="0" xfId="0" applyFont="1" applyFill="1" applyBorder="1" applyAlignment="1"/>
    <xf numFmtId="0" fontId="81" fillId="2" borderId="15" xfId="0" applyFont="1" applyFill="1" applyBorder="1" applyAlignment="1">
      <alignment horizontal="left" vertical="center"/>
    </xf>
    <xf numFmtId="0" fontId="80" fillId="0" borderId="0" xfId="0" applyFont="1" applyBorder="1" applyAlignment="1"/>
    <xf numFmtId="0" fontId="83" fillId="11" borderId="24" xfId="0" applyFont="1" applyFill="1" applyBorder="1" applyAlignment="1">
      <alignment horizontal="centerContinuous" vertical="center" wrapText="1"/>
    </xf>
    <xf numFmtId="0" fontId="83" fillId="11" borderId="24" xfId="0" applyFont="1" applyFill="1" applyBorder="1" applyAlignment="1">
      <alignment vertical="center" wrapText="1"/>
    </xf>
    <xf numFmtId="17" fontId="83" fillId="2" borderId="24" xfId="0" applyNumberFormat="1" applyFont="1" applyFill="1" applyBorder="1" applyAlignment="1">
      <alignment vertical="center" wrapText="1"/>
    </xf>
    <xf numFmtId="0" fontId="78" fillId="2" borderId="18" xfId="0" applyFont="1" applyFill="1" applyBorder="1" applyAlignment="1"/>
    <xf numFmtId="0" fontId="78" fillId="2" borderId="18" xfId="0" applyFont="1" applyFill="1" applyBorder="1" applyAlignment="1">
      <alignment horizontal="center"/>
    </xf>
    <xf numFmtId="0" fontId="80" fillId="0" borderId="0" xfId="0" applyFont="1" applyFill="1" applyBorder="1" applyAlignment="1"/>
    <xf numFmtId="0" fontId="80" fillId="0" borderId="0" xfId="0" applyFont="1" applyFill="1" applyBorder="1" applyAlignment="1">
      <alignment horizontal="center"/>
    </xf>
    <xf numFmtId="0" fontId="9" fillId="2" borderId="15" xfId="0" applyFont="1" applyFill="1" applyBorder="1" applyAlignment="1"/>
    <xf numFmtId="0" fontId="9" fillId="2" borderId="15" xfId="0" applyFont="1" applyFill="1" applyBorder="1" applyAlignment="1">
      <alignment horizontal="center"/>
    </xf>
    <xf numFmtId="0" fontId="83" fillId="2" borderId="24" xfId="0" applyFont="1" applyFill="1" applyBorder="1" applyAlignment="1">
      <alignment vertical="center" wrapText="1"/>
    </xf>
    <xf numFmtId="0" fontId="85" fillId="0" borderId="32" xfId="0" applyNumberFormat="1" applyFont="1" applyFill="1" applyBorder="1" applyAlignment="1">
      <alignment horizontal="center" vertical="center"/>
    </xf>
    <xf numFmtId="0" fontId="87" fillId="0" borderId="0" xfId="0" applyFont="1" applyFill="1" applyBorder="1" applyAlignment="1">
      <alignment horizontal="center"/>
    </xf>
    <xf numFmtId="0" fontId="0" fillId="0" borderId="0" xfId="7" applyFont="1" applyBorder="1" applyAlignment="1"/>
    <xf numFmtId="0" fontId="66" fillId="0" borderId="0" xfId="7" applyFont="1" applyBorder="1" applyAlignment="1">
      <alignment horizontal="centerContinuous"/>
    </xf>
    <xf numFmtId="0" fontId="0" fillId="0" borderId="0" xfId="7" applyFont="1" applyBorder="1" applyAlignment="1">
      <alignment horizontal="centerContinuous"/>
    </xf>
    <xf numFmtId="0" fontId="14" fillId="0" borderId="0" xfId="7" applyFont="1" applyBorder="1" applyAlignment="1">
      <alignment horizontal="centerContinuous" vertical="top"/>
    </xf>
    <xf numFmtId="0" fontId="17" fillId="2" borderId="9" xfId="7" applyFont="1" applyFill="1" applyBorder="1" applyAlignment="1">
      <alignment horizontal="left"/>
    </xf>
    <xf numFmtId="0" fontId="60" fillId="2" borderId="10" xfId="7" applyFont="1" applyFill="1" applyBorder="1" applyAlignment="1">
      <alignment horizontal="left"/>
    </xf>
    <xf numFmtId="0" fontId="17" fillId="2" borderId="10" xfId="7" applyFont="1" applyFill="1" applyBorder="1" applyAlignment="1">
      <alignment horizontal="center"/>
    </xf>
    <xf numFmtId="0" fontId="0" fillId="0" borderId="0" xfId="7" applyFont="1" applyBorder="1" applyAlignment="1">
      <alignment horizontal="center"/>
    </xf>
    <xf numFmtId="0" fontId="17" fillId="2" borderId="9" xfId="7" applyFont="1" applyFill="1" applyBorder="1" applyAlignment="1"/>
    <xf numFmtId="0" fontId="17" fillId="2" borderId="10" xfId="7" applyFont="1" applyFill="1" applyBorder="1" applyAlignment="1">
      <alignment horizontal="left"/>
    </xf>
    <xf numFmtId="0" fontId="17" fillId="2" borderId="10" xfId="7" applyFont="1" applyFill="1" applyBorder="1" applyAlignment="1">
      <alignment horizontal="right"/>
    </xf>
    <xf numFmtId="0" fontId="17" fillId="2" borderId="23" xfId="7" applyFont="1" applyFill="1" applyBorder="1" applyAlignment="1"/>
    <xf numFmtId="0" fontId="17" fillId="11" borderId="11" xfId="7" applyFont="1" applyFill="1" applyBorder="1" applyAlignment="1">
      <alignment horizontal="center"/>
    </xf>
    <xf numFmtId="0" fontId="17" fillId="11" borderId="17" xfId="7" applyFont="1" applyFill="1" applyBorder="1" applyAlignment="1">
      <alignment horizontal="center" vertical="center" wrapText="1"/>
    </xf>
    <xf numFmtId="0" fontId="17" fillId="11" borderId="22" xfId="7" applyFont="1" applyFill="1" applyBorder="1" applyAlignment="1">
      <alignment horizontal="centerContinuous" vertical="center"/>
    </xf>
    <xf numFmtId="0" fontId="60" fillId="11" borderId="22" xfId="7" applyFont="1" applyFill="1" applyBorder="1" applyAlignment="1"/>
    <xf numFmtId="0" fontId="17" fillId="2" borderId="22" xfId="7" applyFont="1" applyFill="1" applyBorder="1" applyAlignment="1">
      <alignment horizontal="center"/>
    </xf>
    <xf numFmtId="0" fontId="1" fillId="0" borderId="14" xfId="7" applyFont="1" applyFill="1" applyBorder="1" applyAlignment="1">
      <alignment wrapText="1"/>
    </xf>
    <xf numFmtId="0" fontId="1" fillId="0" borderId="22" xfId="0" applyFont="1" applyFill="1" applyBorder="1" applyAlignment="1">
      <alignment horizontal="center" vertical="center"/>
    </xf>
    <xf numFmtId="0" fontId="0" fillId="0" borderId="14" xfId="7" applyFont="1" applyBorder="1" applyAlignment="1">
      <alignment wrapText="1"/>
    </xf>
    <xf numFmtId="0" fontId="0" fillId="0" borderId="22" xfId="7" applyFont="1" applyFill="1" applyBorder="1" applyAlignment="1"/>
    <xf numFmtId="0" fontId="0" fillId="0" borderId="24" xfId="7" applyFont="1" applyBorder="1" applyAlignment="1"/>
    <xf numFmtId="0" fontId="0" fillId="0" borderId="24" xfId="7" applyFont="1" applyFill="1" applyBorder="1" applyAlignment="1"/>
    <xf numFmtId="0" fontId="0" fillId="0" borderId="14" xfId="7" applyFont="1" applyBorder="1" applyAlignment="1"/>
    <xf numFmtId="0" fontId="75" fillId="0" borderId="22" xfId="7" applyFont="1" applyFill="1" applyBorder="1" applyAlignment="1">
      <alignment horizontal="center" vertical="center"/>
    </xf>
    <xf numFmtId="0" fontId="1" fillId="0" borderId="0" xfId="8" applyFont="1" applyBorder="1" applyAlignment="1"/>
    <xf numFmtId="0" fontId="0" fillId="0" borderId="0" xfId="8" applyFont="1" applyBorder="1" applyAlignment="1"/>
    <xf numFmtId="0" fontId="17" fillId="2" borderId="10" xfId="7" applyFont="1" applyFill="1" applyBorder="1" applyAlignment="1"/>
    <xf numFmtId="0" fontId="0" fillId="0" borderId="18" xfId="7" applyFont="1" applyBorder="1" applyAlignment="1">
      <alignment horizontal="center"/>
    </xf>
    <xf numFmtId="0" fontId="0" fillId="0" borderId="10" xfId="7" applyFont="1" applyBorder="1" applyAlignment="1">
      <alignment horizontal="center"/>
    </xf>
    <xf numFmtId="0" fontId="58" fillId="2" borderId="24" xfId="7" applyFont="1" applyFill="1" applyBorder="1" applyAlignment="1"/>
    <xf numFmtId="0" fontId="17" fillId="2" borderId="24" xfId="7" applyFont="1" applyFill="1" applyBorder="1" applyAlignment="1">
      <alignment horizontal="center"/>
    </xf>
    <xf numFmtId="0" fontId="17" fillId="11" borderId="21" xfId="7" applyFont="1" applyFill="1" applyBorder="1" applyAlignment="1">
      <alignment horizontal="center"/>
    </xf>
    <xf numFmtId="0" fontId="17" fillId="11" borderId="18" xfId="7" applyFont="1" applyFill="1" applyBorder="1" applyAlignment="1">
      <alignment horizontal="center"/>
    </xf>
    <xf numFmtId="0" fontId="17" fillId="11" borderId="21" xfId="7" applyFont="1" applyFill="1" applyBorder="1" applyAlignment="1"/>
    <xf numFmtId="0" fontId="17" fillId="11" borderId="18" xfId="7" applyFont="1" applyFill="1" applyBorder="1" applyAlignment="1"/>
    <xf numFmtId="0" fontId="17" fillId="11" borderId="20" xfId="7" applyFont="1" applyFill="1" applyBorder="1" applyAlignment="1"/>
    <xf numFmtId="0" fontId="17" fillId="11" borderId="22" xfId="7" applyFont="1" applyFill="1" applyBorder="1" applyAlignment="1">
      <alignment horizontal="centerContinuous" vertical="center" wrapText="1"/>
    </xf>
    <xf numFmtId="0" fontId="17" fillId="11" borderId="14" xfId="7" applyFont="1" applyFill="1" applyBorder="1" applyAlignment="1">
      <alignment horizontal="centerContinuous" vertical="center" wrapText="1"/>
    </xf>
    <xf numFmtId="0" fontId="17" fillId="11" borderId="14" xfId="7" applyFont="1" applyFill="1" applyBorder="1" applyAlignment="1">
      <alignment horizontal="centerContinuous" vertical="center"/>
    </xf>
    <xf numFmtId="0" fontId="17" fillId="2" borderId="22" xfId="7" applyFont="1" applyFill="1" applyBorder="1" applyAlignment="1"/>
    <xf numFmtId="0" fontId="15" fillId="0" borderId="0" xfId="7" applyFont="1" applyBorder="1" applyAlignment="1">
      <alignment horizontal="centerContinuous"/>
    </xf>
    <xf numFmtId="0" fontId="0" fillId="0" borderId="10" xfId="7" applyFont="1" applyBorder="1" applyAlignment="1"/>
    <xf numFmtId="0" fontId="58" fillId="2" borderId="23" xfId="7" applyFont="1" applyFill="1" applyBorder="1" applyAlignment="1"/>
    <xf numFmtId="0" fontId="17" fillId="2" borderId="14" xfId="7" applyFont="1" applyFill="1" applyBorder="1" applyAlignment="1">
      <alignment horizontal="center"/>
    </xf>
    <xf numFmtId="0" fontId="17" fillId="11" borderId="22" xfId="7" applyFont="1" applyFill="1" applyBorder="1" applyAlignment="1"/>
    <xf numFmtId="0" fontId="17" fillId="11" borderId="14" xfId="7" applyFont="1" applyFill="1" applyBorder="1" applyAlignment="1"/>
    <xf numFmtId="0" fontId="1" fillId="0" borderId="14" xfId="0" applyFont="1" applyFill="1" applyBorder="1" applyAlignment="1">
      <alignment horizontal="center" vertical="center"/>
    </xf>
    <xf numFmtId="0" fontId="79" fillId="0" borderId="33" xfId="0" applyFont="1" applyFill="1" applyBorder="1" applyAlignment="1">
      <alignment horizontal="center" vertical="center"/>
    </xf>
    <xf numFmtId="0" fontId="0" fillId="0" borderId="14" xfId="7" applyFont="1" applyFill="1" applyBorder="1" applyAlignment="1"/>
    <xf numFmtId="0" fontId="0" fillId="0" borderId="22" xfId="7" applyFont="1" applyFill="1" applyBorder="1" applyAlignment="1">
      <alignment horizontal="center"/>
    </xf>
    <xf numFmtId="0" fontId="0" fillId="0" borderId="14" xfId="7" applyFont="1" applyFill="1" applyBorder="1" applyAlignment="1">
      <alignment horizontal="center"/>
    </xf>
    <xf numFmtId="0" fontId="0" fillId="0" borderId="24" xfId="7" applyFont="1" applyFill="1" applyBorder="1" applyAlignment="1">
      <alignment horizontal="center"/>
    </xf>
    <xf numFmtId="0" fontId="17" fillId="11" borderId="25" xfId="7" quotePrefix="1" applyFont="1" applyFill="1" applyBorder="1" applyAlignment="1">
      <alignment horizontal="center" vertical="center" wrapText="1"/>
    </xf>
    <xf numFmtId="0" fontId="17" fillId="11" borderId="17" xfId="7" quotePrefix="1" applyFont="1" applyFill="1" applyBorder="1" applyAlignment="1">
      <alignment horizontal="center" vertical="center" wrapText="1"/>
    </xf>
    <xf numFmtId="0" fontId="17" fillId="2" borderId="22" xfId="7" quotePrefix="1" applyFont="1" applyFill="1" applyBorder="1" applyAlignment="1">
      <alignment horizontal="center"/>
    </xf>
    <xf numFmtId="0" fontId="1" fillId="1" borderId="14" xfId="7" quotePrefix="1" applyFont="1" applyFill="1" applyBorder="1" applyAlignment="1">
      <alignment horizontal="center" vertical="center"/>
    </xf>
    <xf numFmtId="0" fontId="58" fillId="11" borderId="14" xfId="0" quotePrefix="1" applyFont="1" applyFill="1" applyBorder="1" applyAlignment="1">
      <alignment horizontal="center" vertical="center" wrapText="1"/>
    </xf>
    <xf numFmtId="0" fontId="14" fillId="1" borderId="14" xfId="0" quotePrefix="1" applyFont="1" applyFill="1" applyBorder="1" applyAlignment="1">
      <alignment horizontal="center"/>
    </xf>
    <xf numFmtId="0" fontId="99" fillId="0" borderId="24" xfId="0" applyFont="1" applyBorder="1" applyAlignment="1">
      <alignment horizontal="center" vertical="center" wrapText="1"/>
    </xf>
    <xf numFmtId="14" fontId="99" fillId="3" borderId="24" xfId="0" applyNumberFormat="1" applyFont="1" applyFill="1" applyBorder="1" applyAlignment="1">
      <alignment horizontal="center" vertical="center" wrapText="1"/>
    </xf>
    <xf numFmtId="0" fontId="99" fillId="3" borderId="24" xfId="0" applyFont="1" applyFill="1" applyBorder="1" applyAlignment="1">
      <alignment horizontal="center" vertical="center" wrapText="1"/>
    </xf>
    <xf numFmtId="0" fontId="99" fillId="0" borderId="24" xfId="0" applyFont="1" applyBorder="1" applyAlignment="1">
      <alignment horizontal="center" vertical="center"/>
    </xf>
    <xf numFmtId="0" fontId="99" fillId="0" borderId="24" xfId="4" applyFont="1" applyBorder="1" applyAlignment="1">
      <alignment horizontal="center" vertical="center" wrapText="1"/>
    </xf>
    <xf numFmtId="14" fontId="99" fillId="0" borderId="24" xfId="4" applyNumberFormat="1" applyFont="1" applyFill="1" applyBorder="1" applyAlignment="1">
      <alignment horizontal="center" vertical="center" wrapText="1"/>
    </xf>
    <xf numFmtId="0" fontId="99" fillId="3" borderId="24" xfId="0" applyFont="1" applyFill="1" applyBorder="1" applyAlignment="1">
      <alignment horizontal="center" vertical="center"/>
    </xf>
    <xf numFmtId="0" fontId="17" fillId="11" borderId="9" xfId="7" applyFont="1" applyFill="1" applyBorder="1" applyAlignment="1">
      <alignment horizontal="center"/>
    </xf>
    <xf numFmtId="0" fontId="17" fillId="11" borderId="10" xfId="7" applyFont="1" applyFill="1" applyBorder="1" applyAlignment="1">
      <alignment horizontal="center"/>
    </xf>
    <xf numFmtId="0" fontId="17" fillId="11" borderId="23" xfId="7" applyFont="1" applyFill="1" applyBorder="1" applyAlignment="1">
      <alignment horizontal="center"/>
    </xf>
    <xf numFmtId="17" fontId="90" fillId="11" borderId="21" xfId="7" applyNumberFormat="1" applyFont="1" applyFill="1" applyBorder="1" applyAlignment="1">
      <alignment horizontal="center"/>
    </xf>
    <xf numFmtId="17" fontId="90" fillId="11" borderId="20" xfId="7" applyNumberFormat="1" applyFont="1" applyFill="1" applyBorder="1" applyAlignment="1">
      <alignment horizontal="center"/>
    </xf>
    <xf numFmtId="0" fontId="1" fillId="0" borderId="24" xfId="8" applyFont="1" applyBorder="1" applyAlignment="1">
      <alignment horizontal="left" wrapText="1"/>
    </xf>
    <xf numFmtId="0" fontId="1" fillId="0" borderId="24" xfId="8" applyFont="1" applyBorder="1" applyAlignment="1">
      <alignment horizontal="left"/>
    </xf>
    <xf numFmtId="0" fontId="76" fillId="0" borderId="0" xfId="0" applyFont="1" applyBorder="1" applyAlignment="1">
      <alignment horizontal="center" vertical="center"/>
    </xf>
    <xf numFmtId="0" fontId="76" fillId="0" borderId="15" xfId="0" applyFont="1" applyBorder="1" applyAlignment="1">
      <alignment horizontal="center" vertical="center"/>
    </xf>
    <xf numFmtId="0" fontId="83" fillId="11" borderId="24" xfId="0" applyFont="1" applyFill="1" applyBorder="1" applyAlignment="1">
      <alignment horizontal="center" vertical="center" wrapText="1"/>
    </xf>
    <xf numFmtId="17" fontId="83" fillId="11" borderId="24" xfId="0" applyNumberFormat="1" applyFont="1" applyFill="1" applyBorder="1" applyAlignment="1">
      <alignment horizontal="center" vertical="center" wrapText="1"/>
    </xf>
    <xf numFmtId="0" fontId="83" fillId="2" borderId="9" xfId="0" applyFont="1" applyFill="1" applyBorder="1" applyAlignment="1">
      <alignment horizontal="center" vertical="center" wrapText="1"/>
    </xf>
    <xf numFmtId="0" fontId="83" fillId="2" borderId="23" xfId="0" applyFont="1" applyFill="1" applyBorder="1" applyAlignment="1">
      <alignment horizontal="center" vertical="center" wrapText="1"/>
    </xf>
    <xf numFmtId="0" fontId="83" fillId="2" borderId="24" xfId="0" applyFont="1" applyFill="1" applyBorder="1" applyAlignment="1">
      <alignment horizontal="center" vertical="center" wrapText="1"/>
    </xf>
    <xf numFmtId="0" fontId="17" fillId="11" borderId="11" xfId="0" applyFont="1" applyFill="1" applyBorder="1" applyAlignment="1">
      <alignment horizontal="center" vertical="center" wrapText="1"/>
    </xf>
    <xf numFmtId="0" fontId="17" fillId="11" borderId="14" xfId="0" applyFont="1" applyFill="1" applyBorder="1" applyAlignment="1">
      <alignment horizontal="center" vertical="center" wrapText="1"/>
    </xf>
    <xf numFmtId="0" fontId="17" fillId="11" borderId="17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1" fillId="1" borderId="24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0" fillId="0" borderId="9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23" xfId="0" applyFont="1" applyBorder="1" applyAlignment="1">
      <alignment horizontal="left"/>
    </xf>
    <xf numFmtId="0" fontId="17" fillId="11" borderId="9" xfId="0" applyFont="1" applyFill="1" applyBorder="1" applyAlignment="1">
      <alignment horizontal="center"/>
    </xf>
    <xf numFmtId="0" fontId="17" fillId="11" borderId="10" xfId="0" applyFont="1" applyFill="1" applyBorder="1" applyAlignment="1">
      <alignment horizontal="center"/>
    </xf>
    <xf numFmtId="0" fontId="17" fillId="11" borderId="23" xfId="0" applyFont="1" applyFill="1" applyBorder="1" applyAlignment="1">
      <alignment horizontal="center"/>
    </xf>
    <xf numFmtId="0" fontId="17" fillId="11" borderId="24" xfId="0" applyFont="1" applyFill="1" applyBorder="1" applyAlignment="1">
      <alignment horizontal="center" vertical="center"/>
    </xf>
    <xf numFmtId="0" fontId="17" fillId="11" borderId="21" xfId="0" applyFont="1" applyFill="1" applyBorder="1" applyAlignment="1">
      <alignment horizontal="center" vertical="center"/>
    </xf>
    <xf numFmtId="0" fontId="17" fillId="11" borderId="18" xfId="0" applyFont="1" applyFill="1" applyBorder="1" applyAlignment="1">
      <alignment horizontal="center" vertical="center"/>
    </xf>
    <xf numFmtId="0" fontId="17" fillId="11" borderId="20" xfId="0" applyFont="1" applyFill="1" applyBorder="1" applyAlignment="1">
      <alignment horizontal="center" vertical="center"/>
    </xf>
    <xf numFmtId="0" fontId="17" fillId="11" borderId="22" xfId="0" applyFont="1" applyFill="1" applyBorder="1" applyAlignment="1">
      <alignment horizontal="center" vertical="center"/>
    </xf>
    <xf numFmtId="0" fontId="17" fillId="11" borderId="15" xfId="0" applyFont="1" applyFill="1" applyBorder="1" applyAlignment="1">
      <alignment horizontal="center" vertical="center"/>
    </xf>
    <xf numFmtId="0" fontId="17" fillId="11" borderId="16" xfId="0" applyFont="1" applyFill="1" applyBorder="1" applyAlignment="1">
      <alignment horizontal="center" vertical="center"/>
    </xf>
    <xf numFmtId="15" fontId="17" fillId="2" borderId="10" xfId="0" applyNumberFormat="1" applyFont="1" applyFill="1" applyBorder="1" applyAlignment="1">
      <alignment horizontal="center"/>
    </xf>
    <xf numFmtId="0" fontId="17" fillId="11" borderId="24" xfId="0" applyFont="1" applyFill="1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23" xfId="0" applyBorder="1" applyAlignment="1">
      <alignment horizontal="left"/>
    </xf>
    <xf numFmtId="0" fontId="17" fillId="11" borderId="25" xfId="0" applyFont="1" applyFill="1" applyBorder="1" applyAlignment="1">
      <alignment horizontal="center" vertical="center"/>
    </xf>
    <xf numFmtId="0" fontId="17" fillId="11" borderId="0" xfId="0" applyFont="1" applyFill="1" applyBorder="1" applyAlignment="1">
      <alignment horizontal="center" vertical="center"/>
    </xf>
    <xf numFmtId="0" fontId="17" fillId="11" borderId="13" xfId="0" applyFont="1" applyFill="1" applyBorder="1" applyAlignment="1">
      <alignment horizontal="center" vertical="center"/>
    </xf>
    <xf numFmtId="0" fontId="60" fillId="11" borderId="9" xfId="0" applyFont="1" applyFill="1" applyBorder="1" applyAlignment="1">
      <alignment horizontal="center" vertical="center"/>
    </xf>
    <xf numFmtId="0" fontId="60" fillId="11" borderId="23" xfId="0" applyFont="1" applyFill="1" applyBorder="1" applyAlignment="1">
      <alignment horizontal="center" vertical="center"/>
    </xf>
    <xf numFmtId="0" fontId="60" fillId="11" borderId="11" xfId="0" applyFont="1" applyFill="1" applyBorder="1" applyAlignment="1">
      <alignment horizontal="center" vertical="center" wrapText="1"/>
    </xf>
    <xf numFmtId="0" fontId="60" fillId="11" borderId="14" xfId="0" applyFont="1" applyFill="1" applyBorder="1" applyAlignment="1">
      <alignment horizontal="center" vertical="center" wrapText="1"/>
    </xf>
    <xf numFmtId="0" fontId="66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7" fillId="2" borderId="9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15" fontId="17" fillId="2" borderId="10" xfId="0" applyNumberFormat="1" applyFont="1" applyFill="1" applyBorder="1" applyAlignment="1">
      <alignment horizontal="center" vertical="center"/>
    </xf>
    <xf numFmtId="0" fontId="58" fillId="2" borderId="0" xfId="0" applyFont="1" applyFill="1" applyBorder="1" applyAlignment="1">
      <alignment horizontal="left" vertical="center"/>
    </xf>
    <xf numFmtId="0" fontId="58" fillId="2" borderId="9" xfId="0" applyFont="1" applyFill="1" applyBorder="1" applyAlignment="1">
      <alignment horizontal="center" vertical="center"/>
    </xf>
    <xf numFmtId="0" fontId="58" fillId="2" borderId="10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/>
    </xf>
    <xf numFmtId="0" fontId="60" fillId="11" borderId="22" xfId="0" applyFont="1" applyFill="1" applyBorder="1" applyAlignment="1">
      <alignment horizontal="center" vertical="center" wrapText="1"/>
    </xf>
    <xf numFmtId="0" fontId="60" fillId="11" borderId="16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/>
    </xf>
    <xf numFmtId="0" fontId="17" fillId="2" borderId="10" xfId="0" applyFont="1" applyFill="1" applyBorder="1" applyAlignment="1">
      <alignment horizontal="left"/>
    </xf>
    <xf numFmtId="0" fontId="2" fillId="11" borderId="9" xfId="0" applyFont="1" applyFill="1" applyBorder="1" applyAlignment="1">
      <alignment horizontal="center" vertical="center" wrapText="1"/>
    </xf>
    <xf numFmtId="0" fontId="2" fillId="11" borderId="23" xfId="0" applyFont="1" applyFill="1" applyBorder="1" applyAlignment="1">
      <alignment horizontal="center" vertical="center" wrapText="1"/>
    </xf>
    <xf numFmtId="0" fontId="10" fillId="11" borderId="11" xfId="0" applyFont="1" applyFill="1" applyBorder="1" applyAlignment="1">
      <alignment horizontal="center" vertical="center" wrapText="1"/>
    </xf>
    <xf numFmtId="0" fontId="10" fillId="11" borderId="14" xfId="0" applyFont="1" applyFill="1" applyBorder="1" applyAlignment="1">
      <alignment horizontal="center" vertical="center" wrapText="1"/>
    </xf>
    <xf numFmtId="0" fontId="2" fillId="11" borderId="11" xfId="0" applyFont="1" applyFill="1" applyBorder="1" applyAlignment="1">
      <alignment horizontal="center" vertical="center" wrapText="1"/>
    </xf>
    <xf numFmtId="0" fontId="2" fillId="11" borderId="14" xfId="0" applyFont="1" applyFill="1" applyBorder="1" applyAlignment="1">
      <alignment horizontal="center" vertical="center" wrapText="1"/>
    </xf>
    <xf numFmtId="0" fontId="54" fillId="0" borderId="0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7" fillId="8" borderId="9" xfId="0" applyFont="1" applyFill="1" applyBorder="1" applyAlignment="1">
      <alignment horizontal="center" vertical="center" wrapText="1"/>
    </xf>
    <xf numFmtId="0" fontId="47" fillId="8" borderId="10" xfId="0" applyFont="1" applyFill="1" applyBorder="1" applyAlignment="1">
      <alignment horizontal="center" vertical="center" wrapText="1"/>
    </xf>
    <xf numFmtId="0" fontId="47" fillId="8" borderId="23" xfId="0" applyFont="1" applyFill="1" applyBorder="1" applyAlignment="1">
      <alignment horizontal="center" vertical="center" wrapText="1"/>
    </xf>
    <xf numFmtId="0" fontId="47" fillId="8" borderId="21" xfId="0" applyFont="1" applyFill="1" applyBorder="1" applyAlignment="1">
      <alignment horizontal="center" vertical="center" wrapText="1"/>
    </xf>
    <xf numFmtId="0" fontId="47" fillId="8" borderId="18" xfId="0" applyFont="1" applyFill="1" applyBorder="1" applyAlignment="1">
      <alignment horizontal="center" vertical="center" wrapText="1"/>
    </xf>
    <xf numFmtId="0" fontId="47" fillId="8" borderId="20" xfId="0" applyFont="1" applyFill="1" applyBorder="1" applyAlignment="1">
      <alignment horizontal="center" vertical="center" wrapText="1"/>
    </xf>
    <xf numFmtId="0" fontId="17" fillId="2" borderId="21" xfId="0" applyFont="1" applyFill="1" applyBorder="1" applyAlignment="1">
      <alignment horizontal="center" vertical="center"/>
    </xf>
    <xf numFmtId="0" fontId="17" fillId="2" borderId="18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/>
    </xf>
    <xf numFmtId="2" fontId="15" fillId="0" borderId="25" xfId="0" applyNumberFormat="1" applyFont="1" applyBorder="1" applyAlignment="1">
      <alignment horizontal="center" vertical="top" wrapText="1"/>
    </xf>
    <xf numFmtId="2" fontId="15" fillId="0" borderId="0" xfId="0" applyNumberFormat="1" applyFont="1" applyBorder="1" applyAlignment="1">
      <alignment horizontal="center" vertical="top" wrapText="1"/>
    </xf>
    <xf numFmtId="2" fontId="15" fillId="0" borderId="13" xfId="0" applyNumberFormat="1" applyFont="1" applyBorder="1" applyAlignment="1">
      <alignment horizontal="center" vertical="top" wrapText="1"/>
    </xf>
    <xf numFmtId="0" fontId="14" fillId="0" borderId="25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top" wrapText="1"/>
    </xf>
    <xf numFmtId="0" fontId="14" fillId="0" borderId="13" xfId="0" applyFont="1" applyBorder="1" applyAlignment="1">
      <alignment horizontal="center" vertical="top" wrapText="1"/>
    </xf>
    <xf numFmtId="0" fontId="14" fillId="0" borderId="22" xfId="0" applyFont="1" applyBorder="1" applyAlignment="1">
      <alignment horizontal="center" vertical="top" wrapText="1"/>
    </xf>
    <xf numFmtId="0" fontId="14" fillId="0" borderId="15" xfId="0" applyFont="1" applyBorder="1" applyAlignment="1">
      <alignment horizontal="center" vertical="top" wrapText="1"/>
    </xf>
    <xf numFmtId="0" fontId="14" fillId="0" borderId="16" xfId="0" applyFont="1" applyBorder="1" applyAlignment="1">
      <alignment horizontal="center" vertical="top" wrapText="1"/>
    </xf>
    <xf numFmtId="0" fontId="17" fillId="2" borderId="10" xfId="0" applyFont="1" applyFill="1" applyBorder="1" applyAlignment="1">
      <alignment horizontal="center" vertical="center" wrapText="1"/>
    </xf>
    <xf numFmtId="17" fontId="17" fillId="2" borderId="10" xfId="0" applyNumberFormat="1" applyFont="1" applyFill="1" applyBorder="1" applyAlignment="1">
      <alignment horizontal="center" vertical="center" wrapText="1"/>
    </xf>
    <xf numFmtId="0" fontId="22" fillId="0" borderId="9" xfId="2" applyFont="1" applyFill="1" applyBorder="1" applyAlignment="1">
      <alignment horizontal="center" vertical="center" wrapText="1"/>
    </xf>
    <xf numFmtId="0" fontId="22" fillId="0" borderId="10" xfId="2" applyFont="1" applyFill="1" applyBorder="1" applyAlignment="1">
      <alignment horizontal="center" vertical="center" wrapText="1"/>
    </xf>
    <xf numFmtId="0" fontId="22" fillId="0" borderId="18" xfId="2" applyFont="1" applyFill="1" applyBorder="1" applyAlignment="1">
      <alignment horizontal="center" vertical="center" wrapText="1"/>
    </xf>
    <xf numFmtId="0" fontId="23" fillId="0" borderId="9" xfId="2" applyFont="1" applyFill="1" applyBorder="1" applyAlignment="1">
      <alignment horizontal="center" vertical="center" wrapText="1"/>
    </xf>
    <xf numFmtId="0" fontId="23" fillId="0" borderId="10" xfId="2" applyFont="1" applyFill="1" applyBorder="1" applyAlignment="1">
      <alignment horizontal="center" vertical="center" wrapText="1"/>
    </xf>
    <xf numFmtId="0" fontId="23" fillId="0" borderId="23" xfId="2" applyFont="1" applyFill="1" applyBorder="1" applyAlignment="1">
      <alignment horizontal="center" vertical="center" wrapText="1"/>
    </xf>
    <xf numFmtId="0" fontId="32" fillId="0" borderId="10" xfId="2" applyFont="1" applyFill="1" applyBorder="1" applyAlignment="1">
      <alignment horizontal="center" vertical="center" wrapText="1"/>
    </xf>
    <xf numFmtId="0" fontId="32" fillId="0" borderId="23" xfId="2" applyFont="1" applyFill="1" applyBorder="1" applyAlignment="1">
      <alignment horizontal="center" vertical="center" wrapText="1"/>
    </xf>
    <xf numFmtId="0" fontId="23" fillId="0" borderId="26" xfId="2" applyFont="1" applyFill="1" applyBorder="1" applyAlignment="1">
      <alignment horizontal="center" vertical="center" wrapText="1"/>
    </xf>
    <xf numFmtId="0" fontId="32" fillId="0" borderId="27" xfId="2" applyFont="1" applyFill="1" applyBorder="1" applyAlignment="1">
      <alignment horizontal="center" vertical="center" wrapText="1"/>
    </xf>
    <xf numFmtId="0" fontId="23" fillId="0" borderId="27" xfId="2" applyFont="1" applyFill="1" applyBorder="1" applyAlignment="1">
      <alignment horizontal="center" vertical="center" wrapText="1"/>
    </xf>
    <xf numFmtId="0" fontId="22" fillId="0" borderId="11" xfId="2" applyFont="1" applyFill="1" applyBorder="1" applyAlignment="1">
      <alignment horizontal="center" vertical="center" textRotation="165" wrapText="1"/>
    </xf>
    <xf numFmtId="0" fontId="11" fillId="0" borderId="17" xfId="2" applyFont="1" applyFill="1" applyBorder="1" applyAlignment="1">
      <alignment horizontal="center" vertical="center" textRotation="165" wrapText="1"/>
    </xf>
    <xf numFmtId="0" fontId="11" fillId="0" borderId="14" xfId="2" applyFont="1" applyFill="1" applyBorder="1" applyAlignment="1">
      <alignment horizontal="center" vertical="center" textRotation="165" wrapText="1"/>
    </xf>
    <xf numFmtId="0" fontId="23" fillId="0" borderId="21" xfId="2" applyFont="1" applyFill="1" applyBorder="1" applyAlignment="1">
      <alignment horizontal="center" vertical="center" wrapText="1"/>
    </xf>
    <xf numFmtId="0" fontId="23" fillId="0" borderId="20" xfId="2" applyFont="1" applyFill="1" applyBorder="1" applyAlignment="1">
      <alignment horizontal="center" vertical="center" wrapText="1"/>
    </xf>
    <xf numFmtId="0" fontId="23" fillId="0" borderId="15" xfId="2" applyFont="1" applyFill="1" applyBorder="1" applyAlignment="1">
      <alignment horizontal="center" vertical="center" wrapText="1"/>
    </xf>
    <xf numFmtId="0" fontId="23" fillId="0" borderId="16" xfId="2" applyFont="1" applyFill="1" applyBorder="1" applyAlignment="1">
      <alignment horizontal="center" vertical="center" wrapText="1"/>
    </xf>
    <xf numFmtId="0" fontId="23" fillId="0" borderId="18" xfId="2" applyFont="1" applyFill="1" applyBorder="1" applyAlignment="1">
      <alignment horizontal="center" vertical="center" wrapText="1"/>
    </xf>
    <xf numFmtId="0" fontId="11" fillId="0" borderId="20" xfId="2" applyFont="1" applyFill="1" applyBorder="1" applyAlignment="1">
      <alignment horizontal="center" vertical="center" wrapText="1"/>
    </xf>
    <xf numFmtId="0" fontId="11" fillId="0" borderId="15" xfId="2" applyFont="1" applyFill="1" applyBorder="1" applyAlignment="1">
      <alignment horizontal="center" vertical="center" wrapText="1"/>
    </xf>
    <xf numFmtId="0" fontId="11" fillId="0" borderId="16" xfId="2" applyFont="1" applyFill="1" applyBorder="1" applyAlignment="1">
      <alignment horizontal="center" vertical="center" wrapText="1"/>
    </xf>
    <xf numFmtId="0" fontId="24" fillId="0" borderId="22" xfId="2" applyFont="1" applyFill="1" applyBorder="1" applyAlignment="1">
      <alignment horizontal="center" vertical="center" wrapText="1"/>
    </xf>
    <xf numFmtId="0" fontId="24" fillId="0" borderId="16" xfId="2" applyFont="1" applyFill="1" applyBorder="1" applyAlignment="1">
      <alignment horizontal="center" vertical="center" wrapText="1"/>
    </xf>
    <xf numFmtId="3" fontId="23" fillId="0" borderId="9" xfId="2" applyNumberFormat="1" applyFont="1" applyFill="1" applyBorder="1" applyAlignment="1">
      <alignment horizontal="center" vertical="center" wrapText="1"/>
    </xf>
    <xf numFmtId="0" fontId="23" fillId="0" borderId="22" xfId="2" applyFont="1" applyFill="1" applyBorder="1" applyAlignment="1">
      <alignment horizontal="center" vertical="center" wrapText="1"/>
    </xf>
    <xf numFmtId="0" fontId="31" fillId="0" borderId="21" xfId="2" applyFont="1" applyFill="1" applyBorder="1" applyAlignment="1">
      <alignment horizontal="center" vertical="center" wrapText="1"/>
    </xf>
    <xf numFmtId="0" fontId="23" fillId="0" borderId="25" xfId="2" applyFont="1" applyFill="1" applyBorder="1" applyAlignment="1">
      <alignment horizontal="center" vertical="center" wrapText="1"/>
    </xf>
    <xf numFmtId="0" fontId="11" fillId="0" borderId="22" xfId="2" applyFont="1" applyFill="1" applyBorder="1" applyAlignment="1">
      <alignment horizontal="center" vertical="center" wrapText="1"/>
    </xf>
    <xf numFmtId="0" fontId="23" fillId="0" borderId="13" xfId="2" applyFont="1" applyFill="1" applyBorder="1" applyAlignment="1">
      <alignment horizontal="center" vertical="center" wrapText="1"/>
    </xf>
    <xf numFmtId="0" fontId="23" fillId="0" borderId="0" xfId="2" applyFont="1" applyFill="1" applyBorder="1" applyAlignment="1">
      <alignment horizontal="center" vertical="center" wrapText="1"/>
    </xf>
    <xf numFmtId="0" fontId="13" fillId="0" borderId="0" xfId="1" applyFont="1" applyFill="1" applyAlignment="1">
      <alignment horizontal="center" vertical="center"/>
    </xf>
    <xf numFmtId="0" fontId="14" fillId="0" borderId="0" xfId="1" applyFont="1" applyFill="1" applyAlignment="1">
      <alignment horizontal="center" vertical="center"/>
    </xf>
    <xf numFmtId="0" fontId="22" fillId="0" borderId="23" xfId="2" applyFont="1" applyFill="1" applyBorder="1" applyAlignment="1">
      <alignment horizontal="center" vertical="center" wrapText="1"/>
    </xf>
    <xf numFmtId="0" fontId="21" fillId="0" borderId="11" xfId="2" applyFont="1" applyFill="1" applyBorder="1" applyAlignment="1">
      <alignment horizontal="center" vertical="center" textRotation="255"/>
    </xf>
    <xf numFmtId="0" fontId="21" fillId="0" borderId="17" xfId="2" applyFont="1" applyFill="1" applyBorder="1" applyAlignment="1">
      <alignment horizontal="center" vertical="center" textRotation="255"/>
    </xf>
    <xf numFmtId="0" fontId="21" fillId="0" borderId="14" xfId="2" applyFont="1" applyFill="1" applyBorder="1" applyAlignment="1">
      <alignment horizontal="center" vertical="center" textRotation="255"/>
    </xf>
    <xf numFmtId="0" fontId="22" fillId="0" borderId="11" xfId="2" applyFont="1" applyFill="1" applyBorder="1" applyAlignment="1">
      <alignment horizontal="center" vertical="center" textRotation="164" wrapText="1"/>
    </xf>
    <xf numFmtId="0" fontId="22" fillId="0" borderId="17" xfId="2" applyFont="1" applyFill="1" applyBorder="1" applyAlignment="1">
      <alignment horizontal="center" vertical="center" textRotation="164" wrapText="1"/>
    </xf>
    <xf numFmtId="0" fontId="22" fillId="0" borderId="14" xfId="2" applyFont="1" applyFill="1" applyBorder="1" applyAlignment="1">
      <alignment horizontal="center" vertical="center" textRotation="164" wrapText="1"/>
    </xf>
    <xf numFmtId="0" fontId="22" fillId="0" borderId="11" xfId="2" applyFont="1" applyFill="1" applyBorder="1" applyAlignment="1">
      <alignment horizontal="center" vertical="center" textRotation="150" wrapText="1"/>
    </xf>
    <xf numFmtId="0" fontId="22" fillId="0" borderId="17" xfId="2" applyFont="1" applyFill="1" applyBorder="1" applyAlignment="1">
      <alignment horizontal="center" vertical="center" textRotation="150" wrapText="1"/>
    </xf>
    <xf numFmtId="0" fontId="22" fillId="0" borderId="14" xfId="2" applyFont="1" applyFill="1" applyBorder="1" applyAlignment="1">
      <alignment horizontal="center" vertical="center" textRotation="150" wrapText="1"/>
    </xf>
    <xf numFmtId="3" fontId="23" fillId="0" borderId="18" xfId="2" applyNumberFormat="1" applyFont="1" applyFill="1" applyBorder="1" applyAlignment="1">
      <alignment horizontal="center" vertical="center" wrapText="1"/>
    </xf>
    <xf numFmtId="0" fontId="2" fillId="2" borderId="1" xfId="6" applyFont="1" applyFill="1" applyBorder="1" applyAlignment="1">
      <alignment horizontal="center" vertical="center"/>
    </xf>
    <xf numFmtId="0" fontId="2" fillId="2" borderId="2" xfId="6" applyFont="1" applyFill="1" applyBorder="1" applyAlignment="1">
      <alignment horizontal="center" vertical="center"/>
    </xf>
    <xf numFmtId="0" fontId="2" fillId="2" borderId="3" xfId="6" applyFont="1" applyFill="1" applyBorder="1" applyAlignment="1">
      <alignment horizontal="center" vertical="center"/>
    </xf>
    <xf numFmtId="0" fontId="2" fillId="2" borderId="5" xfId="6" applyFont="1" applyFill="1" applyBorder="1" applyAlignment="1">
      <alignment horizontal="center" vertical="center"/>
    </xf>
    <xf numFmtId="0" fontId="2" fillId="2" borderId="6" xfId="6" applyFont="1" applyFill="1" applyBorder="1" applyAlignment="1">
      <alignment horizontal="center" vertical="center"/>
    </xf>
    <xf numFmtId="0" fontId="2" fillId="2" borderId="7" xfId="6" applyFont="1" applyFill="1" applyBorder="1" applyAlignment="1">
      <alignment horizontal="center" vertical="center"/>
    </xf>
    <xf numFmtId="0" fontId="2" fillId="2" borderId="4" xfId="6" applyFont="1" applyFill="1" applyBorder="1" applyAlignment="1">
      <alignment horizontal="center" vertical="center" wrapText="1"/>
    </xf>
    <xf numFmtId="0" fontId="2" fillId="2" borderId="2" xfId="6" applyFont="1" applyFill="1" applyBorder="1" applyAlignment="1">
      <alignment horizontal="center" vertical="center" wrapText="1"/>
    </xf>
    <xf numFmtId="0" fontId="2" fillId="2" borderId="3" xfId="6" applyFont="1" applyFill="1" applyBorder="1" applyAlignment="1">
      <alignment horizontal="center" vertical="center" wrapText="1"/>
    </xf>
    <xf numFmtId="0" fontId="2" fillId="2" borderId="8" xfId="6" applyFont="1" applyFill="1" applyBorder="1" applyAlignment="1">
      <alignment horizontal="center" vertical="center" wrapText="1"/>
    </xf>
    <xf numFmtId="0" fontId="2" fillId="2" borderId="6" xfId="6" applyFont="1" applyFill="1" applyBorder="1" applyAlignment="1">
      <alignment horizontal="center" vertical="center" wrapText="1"/>
    </xf>
    <xf numFmtId="0" fontId="2" fillId="2" borderId="7" xfId="6" applyFont="1" applyFill="1" applyBorder="1" applyAlignment="1">
      <alignment horizontal="center" vertical="center" wrapText="1"/>
    </xf>
    <xf numFmtId="0" fontId="5" fillId="0" borderId="11" xfId="6" applyFont="1" applyBorder="1" applyAlignment="1">
      <alignment horizontal="center" vertical="center"/>
    </xf>
    <xf numFmtId="0" fontId="5" fillId="0" borderId="14" xfId="6" applyFont="1" applyBorder="1" applyAlignment="1">
      <alignment horizontal="center" vertical="center"/>
    </xf>
    <xf numFmtId="0" fontId="5" fillId="0" borderId="11" xfId="6" quotePrefix="1" applyFont="1" applyBorder="1" applyAlignment="1">
      <alignment horizontal="center" vertical="center"/>
    </xf>
  </cellXfs>
  <cellStyles count="9">
    <cellStyle name="Normal" xfId="0" builtinId="0"/>
    <cellStyle name="Normal 2" xfId="4" xr:uid="{00000000-0005-0000-0000-000001000000}"/>
    <cellStyle name="Normal 3" xfId="1" xr:uid="{00000000-0005-0000-0000-000002000000}"/>
    <cellStyle name="Normal 37" xfId="5" xr:uid="{00000000-0005-0000-0000-000003000000}"/>
    <cellStyle name="Normal 4" xfId="6" xr:uid="{00000000-0005-0000-0000-000004000000}"/>
    <cellStyle name="Normal 5" xfId="2" xr:uid="{00000000-0005-0000-0000-000005000000}"/>
    <cellStyle name="Normal 6" xfId="7" xr:uid="{00000000-0005-0000-0000-000006000000}"/>
    <cellStyle name="Normal 9" xfId="8" xr:uid="{00000000-0005-0000-0000-000007000000}"/>
    <cellStyle name="Porcentaje 2" xfId="3" xr:uid="{00000000-0005-0000-0000-000008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51290</xdr:colOff>
      <xdr:row>1</xdr:row>
      <xdr:rowOff>7328</xdr:rowOff>
    </xdr:from>
    <xdr:to>
      <xdr:col>0</xdr:col>
      <xdr:colOff>1739853</xdr:colOff>
      <xdr:row>3</xdr:row>
      <xdr:rowOff>102578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00" y="168910"/>
          <a:ext cx="1688465" cy="485775"/>
        </a:xfrm>
        <a:prstGeom prst="rect">
          <a:avLst/>
        </a:prstGeom>
      </xdr:spPr>
    </xdr:pic>
    <xdr:clientData/>
  </xdr:twoCellAnchor>
  <xdr:twoCellAnchor editAs="oneCell">
    <xdr:from>
      <xdr:col>16</xdr:col>
      <xdr:colOff>200818</xdr:colOff>
      <xdr:row>1</xdr:row>
      <xdr:rowOff>65942</xdr:rowOff>
    </xdr:from>
    <xdr:to>
      <xdr:col>18</xdr:col>
      <xdr:colOff>665811</xdr:colOff>
      <xdr:row>3</xdr:row>
      <xdr:rowOff>100115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6610" y="227330"/>
          <a:ext cx="1636395" cy="42481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137584</xdr:colOff>
      <xdr:row>0</xdr:row>
      <xdr:rowOff>158749</xdr:rowOff>
    </xdr:from>
    <xdr:to>
      <xdr:col>3</xdr:col>
      <xdr:colOff>153980</xdr:colOff>
      <xdr:row>2</xdr:row>
      <xdr:rowOff>172671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2910" y="158115"/>
          <a:ext cx="1692910" cy="490220"/>
        </a:xfrm>
        <a:prstGeom prst="rect">
          <a:avLst/>
        </a:prstGeom>
      </xdr:spPr>
    </xdr:pic>
    <xdr:clientData/>
  </xdr:twoCellAnchor>
  <xdr:twoCellAnchor editAs="oneCell">
    <xdr:from>
      <xdr:col>6</xdr:col>
      <xdr:colOff>529167</xdr:colOff>
      <xdr:row>0</xdr:row>
      <xdr:rowOff>137583</xdr:rowOff>
    </xdr:from>
    <xdr:to>
      <xdr:col>8</xdr:col>
      <xdr:colOff>443094</xdr:colOff>
      <xdr:row>2</xdr:row>
      <xdr:rowOff>127796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72780" y="137160"/>
          <a:ext cx="1637665" cy="46672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0</xdr:row>
      <xdr:rowOff>57150</xdr:rowOff>
    </xdr:from>
    <xdr:to>
      <xdr:col>2</xdr:col>
      <xdr:colOff>1307563</xdr:colOff>
      <xdr:row>2</xdr:row>
      <xdr:rowOff>185372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" y="57150"/>
          <a:ext cx="1688465" cy="489585"/>
        </a:xfrm>
        <a:prstGeom prst="rect">
          <a:avLst/>
        </a:prstGeom>
      </xdr:spPr>
    </xdr:pic>
    <xdr:clientData/>
  </xdr:twoCellAnchor>
  <xdr:twoCellAnchor editAs="oneCell">
    <xdr:from>
      <xdr:col>7</xdr:col>
      <xdr:colOff>266700</xdr:colOff>
      <xdr:row>0</xdr:row>
      <xdr:rowOff>95250</xdr:rowOff>
    </xdr:from>
    <xdr:to>
      <xdr:col>9</xdr:col>
      <xdr:colOff>524585</xdr:colOff>
      <xdr:row>2</xdr:row>
      <xdr:rowOff>199763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86775" y="95250"/>
          <a:ext cx="1638935" cy="46609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266700</xdr:rowOff>
    </xdr:from>
    <xdr:to>
      <xdr:col>5</xdr:col>
      <xdr:colOff>164563</xdr:colOff>
      <xdr:row>2</xdr:row>
      <xdr:rowOff>52022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0" y="266700"/>
          <a:ext cx="1688465" cy="489585"/>
        </a:xfrm>
        <a:prstGeom prst="rect">
          <a:avLst/>
        </a:prstGeom>
      </xdr:spPr>
    </xdr:pic>
    <xdr:clientData/>
  </xdr:twoCellAnchor>
  <xdr:twoCellAnchor editAs="oneCell">
    <xdr:from>
      <xdr:col>17</xdr:col>
      <xdr:colOff>304800</xdr:colOff>
      <xdr:row>0</xdr:row>
      <xdr:rowOff>238125</xdr:rowOff>
    </xdr:from>
    <xdr:to>
      <xdr:col>21</xdr:col>
      <xdr:colOff>210260</xdr:colOff>
      <xdr:row>1</xdr:row>
      <xdr:rowOff>390263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9025" y="238125"/>
          <a:ext cx="1638935" cy="466090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</xdr:colOff>
      <xdr:row>0</xdr:row>
      <xdr:rowOff>266700</xdr:rowOff>
    </xdr:from>
    <xdr:to>
      <xdr:col>5</xdr:col>
      <xdr:colOff>164465</xdr:colOff>
      <xdr:row>2</xdr:row>
      <xdr:rowOff>51435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0" y="266700"/>
          <a:ext cx="1688465" cy="489585"/>
        </a:xfrm>
        <a:prstGeom prst="rect">
          <a:avLst/>
        </a:prstGeom>
      </xdr:spPr>
    </xdr:pic>
    <xdr:clientData/>
  </xdr:twoCellAnchor>
  <xdr:twoCellAnchor editAs="oneCell">
    <xdr:from>
      <xdr:col>17</xdr:col>
      <xdr:colOff>304800</xdr:colOff>
      <xdr:row>0</xdr:row>
      <xdr:rowOff>238125</xdr:rowOff>
    </xdr:from>
    <xdr:to>
      <xdr:col>21</xdr:col>
      <xdr:colOff>210185</xdr:colOff>
      <xdr:row>1</xdr:row>
      <xdr:rowOff>389890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9025" y="238125"/>
          <a:ext cx="1638935" cy="466090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</xdr:colOff>
      <xdr:row>0</xdr:row>
      <xdr:rowOff>266700</xdr:rowOff>
    </xdr:from>
    <xdr:to>
      <xdr:col>5</xdr:col>
      <xdr:colOff>164465</xdr:colOff>
      <xdr:row>2</xdr:row>
      <xdr:rowOff>51435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0" y="266700"/>
          <a:ext cx="1688465" cy="489585"/>
        </a:xfrm>
        <a:prstGeom prst="rect">
          <a:avLst/>
        </a:prstGeom>
      </xdr:spPr>
    </xdr:pic>
    <xdr:clientData/>
  </xdr:twoCellAnchor>
  <xdr:twoCellAnchor editAs="oneCell">
    <xdr:from>
      <xdr:col>17</xdr:col>
      <xdr:colOff>304800</xdr:colOff>
      <xdr:row>0</xdr:row>
      <xdr:rowOff>238125</xdr:rowOff>
    </xdr:from>
    <xdr:to>
      <xdr:col>21</xdr:col>
      <xdr:colOff>210185</xdr:colOff>
      <xdr:row>1</xdr:row>
      <xdr:rowOff>389890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9025" y="238125"/>
          <a:ext cx="1638935" cy="46609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200025</xdr:colOff>
      <xdr:row>0</xdr:row>
      <xdr:rowOff>285750</xdr:rowOff>
    </xdr:from>
    <xdr:to>
      <xdr:col>3</xdr:col>
      <xdr:colOff>1888588</xdr:colOff>
      <xdr:row>0</xdr:row>
      <xdr:rowOff>775922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5" y="285750"/>
          <a:ext cx="1688465" cy="489585"/>
        </a:xfrm>
        <a:prstGeom prst="rect">
          <a:avLst/>
        </a:prstGeom>
      </xdr:spPr>
    </xdr:pic>
    <xdr:clientData/>
  </xdr:twoCellAnchor>
  <xdr:twoCellAnchor editAs="oneCell">
    <xdr:from>
      <xdr:col>7</xdr:col>
      <xdr:colOff>219075</xdr:colOff>
      <xdr:row>0</xdr:row>
      <xdr:rowOff>390525</xdr:rowOff>
    </xdr:from>
    <xdr:to>
      <xdr:col>13</xdr:col>
      <xdr:colOff>29285</xdr:colOff>
      <xdr:row>0</xdr:row>
      <xdr:rowOff>856988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0" y="390525"/>
          <a:ext cx="1639010" cy="4664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69850</xdr:colOff>
      <xdr:row>0</xdr:row>
      <xdr:rowOff>82550</xdr:rowOff>
    </xdr:from>
    <xdr:to>
      <xdr:col>0</xdr:col>
      <xdr:colOff>1758413</xdr:colOff>
      <xdr:row>3</xdr:row>
      <xdr:rowOff>92808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50" y="82550"/>
          <a:ext cx="1688465" cy="495935"/>
        </a:xfrm>
        <a:prstGeom prst="rect">
          <a:avLst/>
        </a:prstGeom>
      </xdr:spPr>
    </xdr:pic>
    <xdr:clientData/>
  </xdr:twoCellAnchor>
  <xdr:twoCellAnchor editAs="oneCell">
    <xdr:from>
      <xdr:col>17</xdr:col>
      <xdr:colOff>95250</xdr:colOff>
      <xdr:row>0</xdr:row>
      <xdr:rowOff>152400</xdr:rowOff>
    </xdr:from>
    <xdr:to>
      <xdr:col>20</xdr:col>
      <xdr:colOff>392701</xdr:colOff>
      <xdr:row>3</xdr:row>
      <xdr:rowOff>101581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81775" y="152400"/>
          <a:ext cx="1630680" cy="43434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249116</xdr:colOff>
      <xdr:row>0</xdr:row>
      <xdr:rowOff>131884</xdr:rowOff>
    </xdr:from>
    <xdr:to>
      <xdr:col>3</xdr:col>
      <xdr:colOff>135256</xdr:colOff>
      <xdr:row>3</xdr:row>
      <xdr:rowOff>17584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8920" y="131445"/>
          <a:ext cx="1686560" cy="466725"/>
        </a:xfrm>
        <a:prstGeom prst="rect">
          <a:avLst/>
        </a:prstGeom>
      </xdr:spPr>
    </xdr:pic>
    <xdr:clientData/>
  </xdr:twoCellAnchor>
  <xdr:twoCellAnchor editAs="oneCell">
    <xdr:from>
      <xdr:col>9</xdr:col>
      <xdr:colOff>124557</xdr:colOff>
      <xdr:row>0</xdr:row>
      <xdr:rowOff>190500</xdr:rowOff>
    </xdr:from>
    <xdr:to>
      <xdr:col>10</xdr:col>
      <xdr:colOff>832315</xdr:colOff>
      <xdr:row>3</xdr:row>
      <xdr:rowOff>15123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3710" y="190500"/>
          <a:ext cx="1640840" cy="40513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257175</xdr:rowOff>
    </xdr:from>
    <xdr:to>
      <xdr:col>1</xdr:col>
      <xdr:colOff>1745713</xdr:colOff>
      <xdr:row>2</xdr:row>
      <xdr:rowOff>55685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5" y="257175"/>
          <a:ext cx="1688465" cy="493395"/>
        </a:xfrm>
        <a:prstGeom prst="rect">
          <a:avLst/>
        </a:prstGeom>
      </xdr:spPr>
    </xdr:pic>
    <xdr:clientData/>
  </xdr:twoCellAnchor>
  <xdr:twoCellAnchor editAs="oneCell">
    <xdr:from>
      <xdr:col>4</xdr:col>
      <xdr:colOff>923925</xdr:colOff>
      <xdr:row>0</xdr:row>
      <xdr:rowOff>314325</xdr:rowOff>
    </xdr:from>
    <xdr:to>
      <xdr:col>6</xdr:col>
      <xdr:colOff>581002</xdr:colOff>
      <xdr:row>2</xdr:row>
      <xdr:rowOff>51758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86600" y="314325"/>
          <a:ext cx="1637665" cy="43243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228600</xdr:rowOff>
    </xdr:from>
    <xdr:to>
      <xdr:col>0</xdr:col>
      <xdr:colOff>1840963</xdr:colOff>
      <xdr:row>3</xdr:row>
      <xdr:rowOff>36635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228600"/>
          <a:ext cx="1688465" cy="455295"/>
        </a:xfrm>
        <a:prstGeom prst="rect">
          <a:avLst/>
        </a:prstGeom>
      </xdr:spPr>
    </xdr:pic>
    <xdr:clientData/>
  </xdr:twoCellAnchor>
  <xdr:twoCellAnchor editAs="oneCell">
    <xdr:from>
      <xdr:col>3</xdr:col>
      <xdr:colOff>504825</xdr:colOff>
      <xdr:row>1</xdr:row>
      <xdr:rowOff>95250</xdr:rowOff>
    </xdr:from>
    <xdr:to>
      <xdr:col>4</xdr:col>
      <xdr:colOff>933427</xdr:colOff>
      <xdr:row>3</xdr:row>
      <xdr:rowOff>80333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67425" y="323850"/>
          <a:ext cx="1637665" cy="4038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104775</xdr:rowOff>
    </xdr:from>
    <xdr:to>
      <xdr:col>0</xdr:col>
      <xdr:colOff>1869538</xdr:colOff>
      <xdr:row>2</xdr:row>
      <xdr:rowOff>55685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04775"/>
          <a:ext cx="1688465" cy="493395"/>
        </a:xfrm>
        <a:prstGeom prst="rect">
          <a:avLst/>
        </a:prstGeom>
      </xdr:spPr>
    </xdr:pic>
    <xdr:clientData/>
  </xdr:twoCellAnchor>
  <xdr:twoCellAnchor editAs="oneCell">
    <xdr:from>
      <xdr:col>5</xdr:col>
      <xdr:colOff>200025</xdr:colOff>
      <xdr:row>0</xdr:row>
      <xdr:rowOff>190500</xdr:rowOff>
    </xdr:from>
    <xdr:to>
      <xdr:col>6</xdr:col>
      <xdr:colOff>219052</xdr:colOff>
      <xdr:row>2</xdr:row>
      <xdr:rowOff>80333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24875" y="190500"/>
          <a:ext cx="1637665" cy="43243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133350</xdr:rowOff>
    </xdr:from>
    <xdr:to>
      <xdr:col>0</xdr:col>
      <xdr:colOff>1821913</xdr:colOff>
      <xdr:row>3</xdr:row>
      <xdr:rowOff>65210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133350"/>
          <a:ext cx="1688465" cy="474345"/>
        </a:xfrm>
        <a:prstGeom prst="rect">
          <a:avLst/>
        </a:prstGeom>
      </xdr:spPr>
    </xdr:pic>
    <xdr:clientData/>
  </xdr:twoCellAnchor>
  <xdr:twoCellAnchor editAs="oneCell">
    <xdr:from>
      <xdr:col>5</xdr:col>
      <xdr:colOff>47625</xdr:colOff>
      <xdr:row>0</xdr:row>
      <xdr:rowOff>152400</xdr:rowOff>
    </xdr:from>
    <xdr:to>
      <xdr:col>5</xdr:col>
      <xdr:colOff>1685902</xdr:colOff>
      <xdr:row>3</xdr:row>
      <xdr:rowOff>23183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24575" y="152400"/>
          <a:ext cx="1637665" cy="41338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95250</xdr:rowOff>
    </xdr:from>
    <xdr:to>
      <xdr:col>0</xdr:col>
      <xdr:colOff>1812388</xdr:colOff>
      <xdr:row>3</xdr:row>
      <xdr:rowOff>65210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95250"/>
          <a:ext cx="1688465" cy="483870"/>
        </a:xfrm>
        <a:prstGeom prst="rect">
          <a:avLst/>
        </a:prstGeom>
      </xdr:spPr>
    </xdr:pic>
    <xdr:clientData/>
  </xdr:twoCellAnchor>
  <xdr:twoCellAnchor editAs="oneCell">
    <xdr:from>
      <xdr:col>14</xdr:col>
      <xdr:colOff>247650</xdr:colOff>
      <xdr:row>1</xdr:row>
      <xdr:rowOff>9525</xdr:rowOff>
    </xdr:from>
    <xdr:to>
      <xdr:col>16</xdr:col>
      <xdr:colOff>501872</xdr:colOff>
      <xdr:row>3</xdr:row>
      <xdr:rowOff>80333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29350" y="171450"/>
          <a:ext cx="1635125" cy="42291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124558</xdr:colOff>
      <xdr:row>0</xdr:row>
      <xdr:rowOff>102576</xdr:rowOff>
    </xdr:from>
    <xdr:to>
      <xdr:col>3</xdr:col>
      <xdr:colOff>464967</xdr:colOff>
      <xdr:row>4</xdr:row>
      <xdr:rowOff>6594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010" y="102235"/>
          <a:ext cx="1692910" cy="504825"/>
        </a:xfrm>
        <a:prstGeom prst="rect">
          <a:avLst/>
        </a:prstGeom>
      </xdr:spPr>
    </xdr:pic>
    <xdr:clientData/>
  </xdr:twoCellAnchor>
  <xdr:twoCellAnchor editAs="oneCell">
    <xdr:from>
      <xdr:col>11</xdr:col>
      <xdr:colOff>630116</xdr:colOff>
      <xdr:row>0</xdr:row>
      <xdr:rowOff>124559</xdr:rowOff>
    </xdr:from>
    <xdr:to>
      <xdr:col>13</xdr:col>
      <xdr:colOff>371453</xdr:colOff>
      <xdr:row>4</xdr:row>
      <xdr:rowOff>4868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97795" y="124460"/>
          <a:ext cx="1636395" cy="48069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zamorano/Downloads/anexo%20estad&#237;stico%20enero-dic%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-I-1"/>
      <sheetName val="E-I-2"/>
      <sheetName val="E-II"/>
      <sheetName val="E-III-1"/>
      <sheetName val="E-III-2"/>
      <sheetName val="E-IV"/>
      <sheetName val="E-V"/>
      <sheetName val="E-VII"/>
      <sheetName val="E-VIII"/>
      <sheetName val="E-VI"/>
      <sheetName val="E-IX"/>
      <sheetName val="E-X Biblioteca"/>
      <sheetName val="IND GRALES_Enseñanza"/>
    </sheetNames>
    <sheetDataSet>
      <sheetData sheetId="0">
        <row r="26">
          <cell r="R26">
            <v>29</v>
          </cell>
        </row>
        <row r="31">
          <cell r="A31">
            <v>9</v>
          </cell>
        </row>
      </sheetData>
      <sheetData sheetId="1">
        <row r="41">
          <cell r="T41">
            <v>59</v>
          </cell>
        </row>
        <row r="43">
          <cell r="B43">
            <v>29</v>
          </cell>
        </row>
      </sheetData>
      <sheetData sheetId="2">
        <row r="16">
          <cell r="K16">
            <v>10</v>
          </cell>
        </row>
        <row r="30">
          <cell r="K30">
            <v>3</v>
          </cell>
        </row>
        <row r="35">
          <cell r="D35">
            <v>3</v>
          </cell>
        </row>
      </sheetData>
      <sheetData sheetId="3"/>
      <sheetData sheetId="4"/>
      <sheetData sheetId="5">
        <row r="24">
          <cell r="B24">
            <v>46</v>
          </cell>
        </row>
      </sheetData>
      <sheetData sheetId="6">
        <row r="24">
          <cell r="D24">
            <v>4</v>
          </cell>
        </row>
      </sheetData>
      <sheetData sheetId="7">
        <row r="220">
          <cell r="B220">
            <v>196</v>
          </cell>
          <cell r="K220">
            <v>1008</v>
          </cell>
        </row>
      </sheetData>
      <sheetData sheetId="8">
        <row r="71">
          <cell r="B71">
            <v>24</v>
          </cell>
        </row>
        <row r="79">
          <cell r="G79">
            <v>871</v>
          </cell>
          <cell r="H79">
            <v>272</v>
          </cell>
        </row>
      </sheetData>
      <sheetData sheetId="9">
        <row r="26">
          <cell r="A26">
            <v>1</v>
          </cell>
        </row>
      </sheetData>
      <sheetData sheetId="10">
        <row r="30">
          <cell r="E30">
            <v>14</v>
          </cell>
        </row>
      </sheetData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S28"/>
  <sheetViews>
    <sheetView showGridLines="0" tabSelected="1" zoomScale="130" zoomScaleNormal="130" workbookViewId="0">
      <selection activeCell="M6" sqref="M6"/>
    </sheetView>
  </sheetViews>
  <sheetFormatPr baseColWidth="10" defaultColWidth="9" defaultRowHeight="12.75"/>
  <cols>
    <col min="1" max="1" width="31.7109375" style="462" customWidth="1"/>
    <col min="2" max="9" width="3.140625" style="462" customWidth="1"/>
    <col min="10" max="10" width="4" style="462" customWidth="1"/>
    <col min="11" max="11" width="3.140625" style="462" customWidth="1"/>
    <col min="12" max="17" width="4.28515625" style="462" customWidth="1"/>
    <col min="18" max="18" width="13.28515625" style="462" customWidth="1"/>
    <col min="19" max="19" width="11.5703125" style="462" customWidth="1"/>
  </cols>
  <sheetData>
    <row r="2" spans="1:19" ht="19.5">
      <c r="A2" s="463"/>
      <c r="B2" s="464"/>
      <c r="C2" s="464"/>
      <c r="D2" s="464"/>
      <c r="E2" s="464"/>
      <c r="F2" s="464"/>
      <c r="G2" s="464"/>
      <c r="H2" s="464"/>
      <c r="I2" s="464"/>
      <c r="J2" s="464"/>
      <c r="K2" s="464"/>
      <c r="L2" s="464"/>
      <c r="M2" s="464"/>
      <c r="N2" s="464"/>
      <c r="O2" s="464"/>
      <c r="P2" s="464"/>
      <c r="Q2" s="464"/>
      <c r="R2" s="464"/>
      <c r="S2" s="464"/>
    </row>
    <row r="3" spans="1:19">
      <c r="A3" s="464"/>
      <c r="B3" s="464"/>
      <c r="C3" s="464"/>
      <c r="D3" s="464"/>
      <c r="E3" s="464"/>
      <c r="F3" s="464"/>
      <c r="G3" s="464"/>
      <c r="H3" s="464"/>
      <c r="I3" s="464"/>
      <c r="J3" s="464"/>
      <c r="K3" s="464"/>
      <c r="L3" s="464"/>
      <c r="M3" s="464"/>
      <c r="N3" s="464"/>
      <c r="O3" s="464"/>
      <c r="P3" s="464"/>
      <c r="Q3" s="464"/>
      <c r="R3" s="503"/>
      <c r="S3" s="503"/>
    </row>
    <row r="4" spans="1:19" ht="15.75">
      <c r="A4" s="465" t="s">
        <v>0</v>
      </c>
      <c r="B4" s="464"/>
      <c r="C4" s="464"/>
      <c r="D4" s="464"/>
      <c r="E4" s="464"/>
      <c r="F4" s="464"/>
      <c r="G4" s="464"/>
      <c r="H4" s="464"/>
      <c r="I4" s="464"/>
      <c r="J4" s="464"/>
      <c r="K4" s="464"/>
      <c r="L4" s="464"/>
      <c r="M4" s="464"/>
      <c r="N4" s="464"/>
      <c r="O4" s="464"/>
      <c r="P4" s="464"/>
      <c r="Q4" s="464"/>
      <c r="R4" s="464"/>
      <c r="S4" s="464"/>
    </row>
    <row r="5" spans="1:19" ht="15.75">
      <c r="A5" s="465" t="s">
        <v>1</v>
      </c>
      <c r="B5" s="464"/>
      <c r="C5" s="464"/>
      <c r="D5" s="464"/>
      <c r="E5" s="464"/>
      <c r="F5" s="464"/>
      <c r="G5" s="464"/>
      <c r="H5" s="464"/>
      <c r="I5" s="464"/>
      <c r="J5" s="464"/>
      <c r="K5" s="464"/>
      <c r="L5" s="464"/>
      <c r="M5" s="464"/>
      <c r="N5" s="464"/>
      <c r="O5" s="464"/>
      <c r="P5" s="464"/>
      <c r="Q5" s="464"/>
      <c r="R5" s="464"/>
      <c r="S5" s="464"/>
    </row>
    <row r="6" spans="1:19">
      <c r="A6" s="466" t="s">
        <v>2</v>
      </c>
      <c r="B6" s="467"/>
      <c r="C6" s="468"/>
      <c r="D6" s="468"/>
      <c r="E6" s="468"/>
      <c r="F6" s="468"/>
      <c r="G6" s="468"/>
      <c r="H6" s="468"/>
      <c r="I6" s="489"/>
      <c r="J6" s="489"/>
      <c r="K6" s="489"/>
      <c r="L6" s="489"/>
      <c r="M6" s="489"/>
      <c r="N6" s="489"/>
      <c r="O6" s="489"/>
      <c r="P6" s="489"/>
      <c r="Q6" s="489"/>
      <c r="R6" s="468"/>
      <c r="S6" s="473"/>
    </row>
    <row r="7" spans="1:19">
      <c r="A7" s="469"/>
      <c r="B7" s="469"/>
      <c r="C7" s="469"/>
      <c r="D7" s="469"/>
      <c r="E7" s="469"/>
      <c r="F7" s="469"/>
      <c r="G7" s="469"/>
      <c r="H7" s="469"/>
      <c r="I7" s="490"/>
      <c r="J7" s="491"/>
      <c r="K7" s="491"/>
      <c r="R7" s="491"/>
      <c r="S7" s="504"/>
    </row>
    <row r="8" spans="1:19" ht="15.75">
      <c r="A8" s="470" t="s">
        <v>3</v>
      </c>
      <c r="B8" s="471"/>
      <c r="C8" s="472"/>
      <c r="D8" s="468"/>
      <c r="E8" s="470"/>
      <c r="F8" s="468"/>
      <c r="G8" s="468"/>
      <c r="H8" s="473"/>
      <c r="I8" s="492"/>
      <c r="J8" s="493" t="s">
        <v>4</v>
      </c>
      <c r="K8" s="489"/>
      <c r="L8" s="468"/>
      <c r="M8" s="489"/>
      <c r="N8" s="489"/>
      <c r="O8" s="489"/>
      <c r="P8" s="489"/>
      <c r="Q8" s="489"/>
      <c r="R8" s="468"/>
      <c r="S8" s="505"/>
    </row>
    <row r="9" spans="1:19">
      <c r="A9" s="469"/>
      <c r="B9" s="469"/>
      <c r="C9" s="469"/>
      <c r="D9" s="469"/>
      <c r="E9" s="469"/>
      <c r="F9" s="469"/>
      <c r="G9" s="469"/>
      <c r="H9" s="469"/>
      <c r="I9" s="469"/>
      <c r="J9" s="469"/>
      <c r="K9" s="469"/>
      <c r="R9" s="469"/>
      <c r="S9" s="469"/>
    </row>
    <row r="10" spans="1:19">
      <c r="A10" s="474"/>
      <c r="B10" s="528" t="s">
        <v>5</v>
      </c>
      <c r="C10" s="529"/>
      <c r="D10" s="529"/>
      <c r="E10" s="529"/>
      <c r="F10" s="529"/>
      <c r="G10" s="529"/>
      <c r="H10" s="529"/>
      <c r="I10" s="530"/>
      <c r="J10" s="494"/>
      <c r="K10" s="495"/>
      <c r="L10" s="496"/>
      <c r="M10" s="497"/>
      <c r="N10" s="496"/>
      <c r="O10" s="498"/>
      <c r="P10" s="531" t="s">
        <v>6</v>
      </c>
      <c r="Q10" s="532"/>
      <c r="R10" s="494"/>
      <c r="S10" s="474"/>
    </row>
    <row r="11" spans="1:19" ht="51">
      <c r="A11" s="475" t="s">
        <v>7</v>
      </c>
      <c r="B11" s="476" t="s">
        <v>8</v>
      </c>
      <c r="C11" s="476"/>
      <c r="D11" s="476" t="s">
        <v>9</v>
      </c>
      <c r="E11" s="476"/>
      <c r="F11" s="476" t="s">
        <v>10</v>
      </c>
      <c r="G11" s="476"/>
      <c r="H11" s="476" t="s">
        <v>11</v>
      </c>
      <c r="I11" s="476"/>
      <c r="J11" s="499" t="s">
        <v>12</v>
      </c>
      <c r="K11" s="500"/>
      <c r="L11" s="501" t="s">
        <v>13</v>
      </c>
      <c r="M11" s="476"/>
      <c r="N11" s="499" t="s">
        <v>14</v>
      </c>
      <c r="O11" s="476"/>
      <c r="P11" s="499" t="s">
        <v>15</v>
      </c>
      <c r="Q11" s="501"/>
      <c r="R11" s="515" t="s">
        <v>16</v>
      </c>
      <c r="S11" s="516" t="s">
        <v>17</v>
      </c>
    </row>
    <row r="12" spans="1:19">
      <c r="A12" s="477"/>
      <c r="B12" s="478" t="s">
        <v>18</v>
      </c>
      <c r="C12" s="478" t="s">
        <v>19</v>
      </c>
      <c r="D12" s="478" t="s">
        <v>18</v>
      </c>
      <c r="E12" s="478" t="s">
        <v>19</v>
      </c>
      <c r="F12" s="478" t="s">
        <v>18</v>
      </c>
      <c r="G12" s="478" t="s">
        <v>19</v>
      </c>
      <c r="H12" s="478" t="s">
        <v>18</v>
      </c>
      <c r="I12" s="478" t="s">
        <v>19</v>
      </c>
      <c r="J12" s="502" t="s">
        <v>18</v>
      </c>
      <c r="K12" s="502" t="s">
        <v>19</v>
      </c>
      <c r="L12" s="478" t="s">
        <v>18</v>
      </c>
      <c r="M12" s="478" t="s">
        <v>19</v>
      </c>
      <c r="N12" s="478" t="s">
        <v>18</v>
      </c>
      <c r="O12" s="478" t="s">
        <v>19</v>
      </c>
      <c r="P12" s="517" t="s">
        <v>18</v>
      </c>
      <c r="Q12" s="506" t="s">
        <v>19</v>
      </c>
      <c r="R12" s="507"/>
      <c r="S12" s="508"/>
    </row>
    <row r="13" spans="1:19" ht="25.5">
      <c r="A13" s="479" t="s">
        <v>20</v>
      </c>
      <c r="B13" s="480">
        <v>16</v>
      </c>
      <c r="C13" s="480"/>
      <c r="D13" s="480">
        <v>13</v>
      </c>
      <c r="E13" s="480"/>
      <c r="F13" s="480">
        <v>15</v>
      </c>
      <c r="G13" s="480"/>
      <c r="H13" s="480">
        <v>14</v>
      </c>
      <c r="I13" s="480"/>
      <c r="J13" s="480">
        <f t="shared" ref="J13:J16" si="0">SUM(B13:I13)</f>
        <v>58</v>
      </c>
      <c r="K13" s="480"/>
      <c r="L13" s="480">
        <v>1</v>
      </c>
      <c r="M13" s="480"/>
      <c r="N13" s="480">
        <v>42</v>
      </c>
      <c r="O13" s="480"/>
      <c r="P13" s="480">
        <v>15</v>
      </c>
      <c r="Q13" s="480"/>
      <c r="R13" s="480">
        <v>6</v>
      </c>
      <c r="S13" s="509">
        <v>9.6</v>
      </c>
    </row>
    <row r="14" spans="1:19" ht="25.5">
      <c r="A14" s="479" t="s">
        <v>21</v>
      </c>
      <c r="B14" s="480">
        <v>4</v>
      </c>
      <c r="C14" s="480"/>
      <c r="D14" s="480">
        <v>1</v>
      </c>
      <c r="E14" s="480"/>
      <c r="F14" s="480"/>
      <c r="G14" s="480"/>
      <c r="H14" s="480"/>
      <c r="I14" s="480"/>
      <c r="J14" s="480">
        <f t="shared" si="0"/>
        <v>5</v>
      </c>
      <c r="K14" s="480"/>
      <c r="L14" s="480"/>
      <c r="M14" s="480"/>
      <c r="N14" s="480">
        <v>1</v>
      </c>
      <c r="O14" s="480"/>
      <c r="P14" s="480"/>
      <c r="Q14" s="480"/>
      <c r="R14" s="480">
        <v>1</v>
      </c>
      <c r="S14" s="509">
        <v>1</v>
      </c>
    </row>
    <row r="15" spans="1:19">
      <c r="A15" s="479" t="s">
        <v>22</v>
      </c>
      <c r="B15" s="480">
        <v>3</v>
      </c>
      <c r="C15" s="480"/>
      <c r="D15" s="480">
        <v>1</v>
      </c>
      <c r="E15" s="480"/>
      <c r="F15" s="480">
        <v>3</v>
      </c>
      <c r="G15" s="480"/>
      <c r="H15" s="480"/>
      <c r="I15" s="480"/>
      <c r="J15" s="480">
        <f t="shared" si="0"/>
        <v>7</v>
      </c>
      <c r="K15" s="480"/>
      <c r="L15" s="480">
        <v>1</v>
      </c>
      <c r="M15" s="480"/>
      <c r="N15" s="480">
        <v>4</v>
      </c>
      <c r="O15" s="480"/>
      <c r="P15" s="480">
        <v>2</v>
      </c>
      <c r="Q15" s="480"/>
      <c r="R15" s="510">
        <v>2</v>
      </c>
      <c r="S15" s="509">
        <v>3.5</v>
      </c>
    </row>
    <row r="16" spans="1:19" ht="25.5">
      <c r="A16" s="479" t="s">
        <v>23</v>
      </c>
      <c r="B16" s="480">
        <v>2</v>
      </c>
      <c r="C16" s="480"/>
      <c r="D16" s="480">
        <v>1</v>
      </c>
      <c r="E16" s="480"/>
      <c r="F16" s="480"/>
      <c r="G16" s="480"/>
      <c r="H16" s="480"/>
      <c r="I16" s="480"/>
      <c r="J16" s="480">
        <f t="shared" si="0"/>
        <v>3</v>
      </c>
      <c r="K16" s="480"/>
      <c r="L16" s="480"/>
      <c r="M16" s="480"/>
      <c r="N16" s="480">
        <v>1</v>
      </c>
      <c r="O16" s="480"/>
      <c r="P16" s="480"/>
      <c r="Q16" s="480"/>
      <c r="R16" s="510">
        <v>1</v>
      </c>
      <c r="S16" s="509">
        <v>1</v>
      </c>
    </row>
    <row r="17" spans="1:19">
      <c r="A17" s="479" t="s">
        <v>24</v>
      </c>
      <c r="B17" s="480">
        <v>14</v>
      </c>
      <c r="C17" s="480">
        <v>2</v>
      </c>
      <c r="D17" s="480">
        <v>14</v>
      </c>
      <c r="E17" s="480"/>
      <c r="F17" s="480">
        <v>13</v>
      </c>
      <c r="G17" s="480"/>
      <c r="H17" s="480">
        <v>13</v>
      </c>
      <c r="I17" s="480">
        <v>1</v>
      </c>
      <c r="J17" s="480">
        <v>54</v>
      </c>
      <c r="K17" s="480">
        <v>3</v>
      </c>
      <c r="L17" s="480">
        <v>1</v>
      </c>
      <c r="M17" s="480"/>
      <c r="N17" s="480">
        <v>40</v>
      </c>
      <c r="O17" s="480">
        <v>1</v>
      </c>
      <c r="P17" s="480">
        <v>14</v>
      </c>
      <c r="Q17" s="480">
        <v>1</v>
      </c>
      <c r="R17" s="510">
        <v>6</v>
      </c>
      <c r="S17" s="509">
        <v>9.5</v>
      </c>
    </row>
    <row r="18" spans="1:19">
      <c r="A18" s="479" t="s">
        <v>25</v>
      </c>
      <c r="B18" s="480">
        <v>5</v>
      </c>
      <c r="C18" s="480"/>
      <c r="D18" s="480">
        <v>5</v>
      </c>
      <c r="E18" s="480"/>
      <c r="F18" s="480">
        <v>5</v>
      </c>
      <c r="G18" s="480"/>
      <c r="H18" s="480"/>
      <c r="I18" s="480"/>
      <c r="J18" s="480">
        <f>SUM(B18:I18)</f>
        <v>15</v>
      </c>
      <c r="K18" s="480"/>
      <c r="L18" s="480"/>
      <c r="M18" s="480"/>
      <c r="N18" s="480">
        <v>10</v>
      </c>
      <c r="O18" s="480"/>
      <c r="P18" s="480">
        <v>5</v>
      </c>
      <c r="Q18" s="480"/>
      <c r="R18" s="510">
        <v>2</v>
      </c>
      <c r="S18" s="509">
        <v>7.5</v>
      </c>
    </row>
    <row r="19" spans="1:19">
      <c r="A19" s="479" t="s">
        <v>26</v>
      </c>
      <c r="B19" s="480">
        <v>16</v>
      </c>
      <c r="C19" s="480">
        <v>3</v>
      </c>
      <c r="D19" s="480">
        <v>16</v>
      </c>
      <c r="E19" s="480">
        <v>1</v>
      </c>
      <c r="F19" s="480">
        <v>14</v>
      </c>
      <c r="G19" s="480">
        <v>2</v>
      </c>
      <c r="H19" s="480">
        <v>15</v>
      </c>
      <c r="I19" s="480"/>
      <c r="J19" s="480">
        <v>61</v>
      </c>
      <c r="K19" s="480">
        <v>6</v>
      </c>
      <c r="L19" s="480"/>
      <c r="M19" s="480"/>
      <c r="N19" s="480">
        <v>45</v>
      </c>
      <c r="O19" s="480">
        <v>3</v>
      </c>
      <c r="P19" s="480">
        <v>16</v>
      </c>
      <c r="Q19" s="480">
        <v>4</v>
      </c>
      <c r="R19" s="510">
        <v>7</v>
      </c>
      <c r="S19" s="509">
        <v>9.5</v>
      </c>
    </row>
    <row r="20" spans="1:19">
      <c r="A20" s="479" t="s">
        <v>27</v>
      </c>
      <c r="B20" s="480">
        <v>4</v>
      </c>
      <c r="C20" s="480"/>
      <c r="D20" s="480">
        <v>4</v>
      </c>
      <c r="E20" s="480"/>
      <c r="F20" s="480">
        <v>3</v>
      </c>
      <c r="G20" s="480"/>
      <c r="H20" s="480">
        <v>4</v>
      </c>
      <c r="I20" s="480"/>
      <c r="J20" s="480">
        <f>SUM(B20:I20)</f>
        <v>15</v>
      </c>
      <c r="K20" s="480"/>
      <c r="L20" s="480"/>
      <c r="M20" s="480"/>
      <c r="N20" s="480">
        <v>11</v>
      </c>
      <c r="O20" s="480"/>
      <c r="P20" s="480">
        <v>4</v>
      </c>
      <c r="Q20" s="480"/>
      <c r="R20" s="510">
        <v>2</v>
      </c>
      <c r="S20" s="509">
        <v>7.5</v>
      </c>
    </row>
    <row r="21" spans="1:19">
      <c r="A21" s="479" t="s">
        <v>28</v>
      </c>
      <c r="B21" s="480">
        <v>2</v>
      </c>
      <c r="C21" s="480">
        <v>1</v>
      </c>
      <c r="D21" s="480">
        <v>2</v>
      </c>
      <c r="E21" s="480">
        <v>1</v>
      </c>
      <c r="F21" s="480"/>
      <c r="G21" s="480"/>
      <c r="H21" s="480"/>
      <c r="I21" s="480"/>
      <c r="J21" s="480">
        <v>4</v>
      </c>
      <c r="K21" s="480">
        <v>2</v>
      </c>
      <c r="L21" s="480"/>
      <c r="M21" s="480"/>
      <c r="N21" s="480">
        <v>2</v>
      </c>
      <c r="O21" s="480">
        <v>1</v>
      </c>
      <c r="P21" s="480">
        <v>2</v>
      </c>
      <c r="Q21" s="480">
        <v>1</v>
      </c>
      <c r="R21" s="510">
        <v>2</v>
      </c>
      <c r="S21" s="509">
        <v>3</v>
      </c>
    </row>
    <row r="22" spans="1:19">
      <c r="A22" s="481"/>
      <c r="B22" s="482"/>
      <c r="C22" s="482"/>
      <c r="D22" s="482"/>
      <c r="E22" s="482"/>
      <c r="F22" s="482"/>
      <c r="G22" s="482"/>
      <c r="H22" s="482"/>
      <c r="I22" s="482"/>
      <c r="J22" s="482"/>
      <c r="K22" s="482"/>
      <c r="L22" s="482"/>
      <c r="M22" s="482"/>
      <c r="N22" s="482"/>
      <c r="O22" s="482"/>
      <c r="P22" s="482"/>
      <c r="Q22" s="511"/>
      <c r="R22" s="512"/>
      <c r="S22" s="513"/>
    </row>
    <row r="23" spans="1:19">
      <c r="A23" s="483"/>
      <c r="B23" s="484"/>
      <c r="C23" s="484"/>
      <c r="D23" s="484"/>
      <c r="E23" s="484"/>
      <c r="F23" s="484"/>
      <c r="G23" s="484"/>
      <c r="H23" s="484"/>
      <c r="I23" s="484"/>
      <c r="J23" s="484"/>
      <c r="K23" s="484"/>
      <c r="L23" s="484"/>
      <c r="M23" s="484"/>
      <c r="N23" s="484"/>
      <c r="O23" s="484"/>
      <c r="P23" s="484"/>
      <c r="Q23" s="484"/>
      <c r="R23" s="514"/>
      <c r="S23" s="514"/>
    </row>
    <row r="24" spans="1:19">
      <c r="A24" s="485"/>
      <c r="B24" s="482"/>
      <c r="C24" s="482"/>
      <c r="D24" s="482"/>
      <c r="E24" s="482"/>
      <c r="F24" s="482"/>
      <c r="G24" s="482"/>
      <c r="H24" s="482"/>
      <c r="I24" s="482"/>
      <c r="J24" s="482"/>
      <c r="K24" s="482"/>
      <c r="L24" s="482"/>
      <c r="M24" s="482"/>
      <c r="N24" s="482"/>
      <c r="O24" s="482"/>
      <c r="P24" s="482"/>
      <c r="Q24" s="511"/>
      <c r="R24" s="512"/>
      <c r="S24" s="513"/>
    </row>
    <row r="25" spans="1:19">
      <c r="A25" s="518" t="s">
        <v>29</v>
      </c>
      <c r="B25" s="486">
        <f t="shared" ref="B25:S25" si="1">SUM(B13:B24)</f>
        <v>66</v>
      </c>
      <c r="C25" s="486">
        <f t="shared" si="1"/>
        <v>6</v>
      </c>
      <c r="D25" s="486">
        <f t="shared" si="1"/>
        <v>57</v>
      </c>
      <c r="E25" s="486">
        <f t="shared" si="1"/>
        <v>2</v>
      </c>
      <c r="F25" s="486">
        <f t="shared" si="1"/>
        <v>53</v>
      </c>
      <c r="G25" s="486">
        <f t="shared" si="1"/>
        <v>2</v>
      </c>
      <c r="H25" s="486">
        <f t="shared" si="1"/>
        <v>46</v>
      </c>
      <c r="I25" s="486">
        <f t="shared" si="1"/>
        <v>1</v>
      </c>
      <c r="J25" s="486">
        <f t="shared" si="1"/>
        <v>222</v>
      </c>
      <c r="K25" s="486">
        <f t="shared" si="1"/>
        <v>11</v>
      </c>
      <c r="L25" s="486">
        <f t="shared" si="1"/>
        <v>3</v>
      </c>
      <c r="M25" s="486">
        <f t="shared" si="1"/>
        <v>0</v>
      </c>
      <c r="N25" s="486">
        <f t="shared" si="1"/>
        <v>156</v>
      </c>
      <c r="O25" s="486">
        <f t="shared" si="1"/>
        <v>5</v>
      </c>
      <c r="P25" s="486">
        <f t="shared" si="1"/>
        <v>58</v>
      </c>
      <c r="Q25" s="486">
        <f t="shared" si="1"/>
        <v>6</v>
      </c>
      <c r="R25" s="486">
        <f t="shared" si="1"/>
        <v>29</v>
      </c>
      <c r="S25" s="509">
        <f t="shared" si="1"/>
        <v>52.1</v>
      </c>
    </row>
    <row r="26" spans="1:19">
      <c r="A26" s="487"/>
      <c r="B26" s="488"/>
      <c r="C26" s="488"/>
      <c r="D26" s="488"/>
      <c r="E26" s="488"/>
      <c r="F26" s="488"/>
      <c r="G26" s="488"/>
      <c r="H26" s="488"/>
      <c r="I26" s="488"/>
      <c r="J26" s="488"/>
      <c r="K26" s="488"/>
      <c r="L26" s="488"/>
      <c r="M26" s="488"/>
      <c r="N26" s="488"/>
      <c r="O26" s="488"/>
      <c r="P26" s="488"/>
      <c r="Q26" s="488"/>
      <c r="R26" s="488"/>
      <c r="S26" s="488"/>
    </row>
    <row r="27" spans="1:19">
      <c r="A27" s="533"/>
      <c r="B27" s="534"/>
      <c r="C27" s="534"/>
      <c r="D27" s="534"/>
      <c r="E27" s="534"/>
      <c r="F27" s="534"/>
      <c r="G27" s="534"/>
      <c r="H27" s="534"/>
      <c r="I27" s="534"/>
      <c r="J27" s="534"/>
      <c r="K27" s="534"/>
      <c r="L27" s="534"/>
      <c r="M27" s="534"/>
      <c r="N27" s="534"/>
      <c r="O27" s="534"/>
      <c r="P27" s="534"/>
      <c r="Q27" s="534"/>
      <c r="R27" s="534"/>
      <c r="S27" s="534"/>
    </row>
    <row r="28" spans="1:19">
      <c r="A28" s="534"/>
      <c r="B28" s="534"/>
      <c r="C28" s="534"/>
      <c r="D28" s="534"/>
      <c r="E28" s="534"/>
      <c r="F28" s="534"/>
      <c r="G28" s="534"/>
      <c r="H28" s="534"/>
      <c r="I28" s="534"/>
      <c r="J28" s="534"/>
      <c r="K28" s="534"/>
      <c r="L28" s="534"/>
      <c r="M28" s="534"/>
      <c r="N28" s="534"/>
      <c r="O28" s="534"/>
      <c r="P28" s="534"/>
      <c r="Q28" s="534"/>
      <c r="R28" s="534"/>
      <c r="S28" s="534"/>
    </row>
  </sheetData>
  <mergeCells count="3">
    <mergeCell ref="B10:I10"/>
    <mergeCell ref="P10:Q10"/>
    <mergeCell ref="A27:S28"/>
  </mergeCells>
  <pageMargins left="0.70763888888888904" right="0.70763888888888904" top="0.74791666666666701" bottom="0.74791666666666701" header="0.31388888888888899" footer="0.31388888888888899"/>
  <pageSetup scale="119"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N79"/>
  <sheetViews>
    <sheetView showGridLines="0" zoomScale="90" zoomScaleNormal="90" workbookViewId="0">
      <selection activeCell="E4" sqref="E4"/>
    </sheetView>
  </sheetViews>
  <sheetFormatPr baseColWidth="10" defaultColWidth="9" defaultRowHeight="12.75"/>
  <cols>
    <col min="1" max="1" width="4.28515625" customWidth="1"/>
    <col min="2" max="2" width="9.85546875" style="119" customWidth="1"/>
    <col min="3" max="3" width="15.28515625" customWidth="1"/>
    <col min="4" max="4" width="46.42578125" customWidth="1"/>
    <col min="5" max="5" width="25.85546875" customWidth="1"/>
    <col min="6" max="6" width="14.42578125" style="119" customWidth="1"/>
    <col min="7" max="7" width="14.5703125" customWidth="1"/>
    <col min="8" max="8" width="11.28515625" customWidth="1"/>
    <col min="9" max="9" width="12.42578125" style="120" customWidth="1"/>
    <col min="10" max="10" width="9" hidden="1" customWidth="1"/>
  </cols>
  <sheetData>
    <row r="1" spans="2:14" ht="15.75" customHeight="1">
      <c r="B1" s="610"/>
      <c r="C1" s="611"/>
      <c r="D1" s="611"/>
      <c r="E1" s="611"/>
      <c r="F1" s="611"/>
      <c r="G1" s="611"/>
      <c r="H1" s="611"/>
      <c r="I1" s="612"/>
    </row>
    <row r="2" spans="2:14" ht="21.75" customHeight="1">
      <c r="B2" s="613" t="s">
        <v>620</v>
      </c>
      <c r="C2" s="614"/>
      <c r="D2" s="614"/>
      <c r="E2" s="614"/>
      <c r="F2" s="614"/>
      <c r="G2" s="614"/>
      <c r="H2" s="614"/>
      <c r="I2" s="615"/>
    </row>
    <row r="3" spans="2:14" ht="24" customHeight="1">
      <c r="B3" s="616" t="s">
        <v>621</v>
      </c>
      <c r="C3" s="617"/>
      <c r="D3" s="617"/>
      <c r="E3" s="617"/>
      <c r="F3" s="617"/>
      <c r="G3" s="617"/>
      <c r="H3" s="617"/>
      <c r="I3" s="618"/>
    </row>
    <row r="4" spans="2:14" ht="17.25" customHeight="1">
      <c r="B4" s="579" t="s">
        <v>622</v>
      </c>
      <c r="C4" s="619"/>
      <c r="D4" s="121" t="s">
        <v>151</v>
      </c>
      <c r="E4" s="122"/>
      <c r="F4" s="620"/>
      <c r="G4" s="620"/>
      <c r="H4" s="620"/>
      <c r="I4" s="161"/>
    </row>
    <row r="5" spans="2:14" ht="17.25" customHeight="1">
      <c r="B5" s="607" t="s">
        <v>200</v>
      </c>
      <c r="C5" s="608"/>
      <c r="D5" s="608"/>
      <c r="E5" s="123" t="s">
        <v>153</v>
      </c>
      <c r="F5" s="124"/>
      <c r="G5" s="124"/>
      <c r="H5" s="125"/>
      <c r="I5" s="124"/>
      <c r="J5" s="609"/>
      <c r="K5" s="609"/>
      <c r="L5" s="609"/>
      <c r="M5" s="127"/>
      <c r="N5" s="127"/>
    </row>
    <row r="6" spans="2:14" ht="18.75" customHeight="1">
      <c r="B6" s="126"/>
      <c r="C6" s="126"/>
      <c r="D6" s="126"/>
      <c r="E6" s="126"/>
      <c r="F6" s="127"/>
      <c r="G6" s="127"/>
      <c r="H6" s="128"/>
      <c r="I6" s="127"/>
      <c r="J6" s="162"/>
      <c r="K6" s="162"/>
      <c r="L6" s="162"/>
      <c r="M6" s="127"/>
      <c r="N6" s="127"/>
    </row>
    <row r="7" spans="2:14" ht="48" customHeight="1">
      <c r="B7" s="129" t="s">
        <v>623</v>
      </c>
      <c r="C7" s="129" t="s">
        <v>624</v>
      </c>
      <c r="D7" s="129" t="s">
        <v>625</v>
      </c>
      <c r="E7" s="129" t="s">
        <v>626</v>
      </c>
      <c r="F7" s="129" t="s">
        <v>627</v>
      </c>
      <c r="G7" s="129" t="s">
        <v>628</v>
      </c>
      <c r="H7" s="129" t="s">
        <v>629</v>
      </c>
      <c r="I7" s="163" t="s">
        <v>630</v>
      </c>
    </row>
    <row r="8" spans="2:14" ht="18">
      <c r="B8" s="601" t="s">
        <v>229</v>
      </c>
      <c r="C8" s="602"/>
      <c r="D8" s="602"/>
      <c r="E8" s="602"/>
      <c r="F8" s="602"/>
      <c r="G8" s="602"/>
      <c r="H8" s="602"/>
      <c r="I8" s="603"/>
    </row>
    <row r="9" spans="2:14">
      <c r="B9" s="130"/>
      <c r="C9" s="131"/>
      <c r="D9" s="132"/>
      <c r="E9" s="133" t="s">
        <v>631</v>
      </c>
      <c r="F9" s="134">
        <v>0</v>
      </c>
      <c r="G9" s="134">
        <v>0</v>
      </c>
      <c r="H9" s="134">
        <v>0</v>
      </c>
      <c r="I9" s="164"/>
    </row>
    <row r="10" spans="2:14" ht="18">
      <c r="B10" s="601" t="s">
        <v>244</v>
      </c>
      <c r="C10" s="602"/>
      <c r="D10" s="602"/>
      <c r="E10" s="602"/>
      <c r="F10" s="602"/>
      <c r="G10" s="602"/>
      <c r="H10" s="602"/>
      <c r="I10" s="603"/>
    </row>
    <row r="11" spans="2:14" ht="25.5">
      <c r="B11" s="135">
        <v>1</v>
      </c>
      <c r="C11" s="135" t="s">
        <v>265</v>
      </c>
      <c r="D11" s="136" t="s">
        <v>632</v>
      </c>
      <c r="E11" s="137" t="s">
        <v>633</v>
      </c>
      <c r="F11" s="138">
        <v>10</v>
      </c>
      <c r="G11" s="137">
        <v>10</v>
      </c>
      <c r="H11" s="137">
        <v>3</v>
      </c>
      <c r="I11" s="164">
        <v>6</v>
      </c>
    </row>
    <row r="12" spans="2:14" ht="38.25">
      <c r="B12" s="135">
        <f>B11+1</f>
        <v>2</v>
      </c>
      <c r="C12" s="135" t="s">
        <v>265</v>
      </c>
      <c r="D12" s="136" t="s">
        <v>634</v>
      </c>
      <c r="E12" s="137" t="s">
        <v>635</v>
      </c>
      <c r="F12" s="138">
        <v>15</v>
      </c>
      <c r="G12" s="137">
        <v>15</v>
      </c>
      <c r="H12" s="137">
        <v>18</v>
      </c>
      <c r="I12" s="164">
        <v>24</v>
      </c>
    </row>
    <row r="13" spans="2:14" ht="63.75">
      <c r="B13" s="139">
        <v>1</v>
      </c>
      <c r="C13" s="139" t="s">
        <v>265</v>
      </c>
      <c r="D13" s="140" t="s">
        <v>636</v>
      </c>
      <c r="E13" s="140" t="s">
        <v>637</v>
      </c>
      <c r="F13" s="141"/>
      <c r="G13" s="140"/>
      <c r="H13" s="140"/>
      <c r="I13" s="165"/>
    </row>
    <row r="14" spans="2:14" ht="38.25">
      <c r="B14" s="139">
        <v>2</v>
      </c>
      <c r="C14" s="139" t="s">
        <v>265</v>
      </c>
      <c r="D14" s="140" t="s">
        <v>638</v>
      </c>
      <c r="E14" s="140" t="s">
        <v>639</v>
      </c>
      <c r="F14" s="141"/>
      <c r="G14" s="140"/>
      <c r="H14" s="140"/>
      <c r="I14" s="165"/>
    </row>
    <row r="15" spans="2:14" ht="25.5">
      <c r="B15" s="139">
        <v>3</v>
      </c>
      <c r="C15" s="139" t="s">
        <v>265</v>
      </c>
      <c r="D15" s="140" t="s">
        <v>640</v>
      </c>
      <c r="E15" s="140" t="s">
        <v>342</v>
      </c>
      <c r="F15" s="141"/>
      <c r="G15" s="140"/>
      <c r="H15" s="140"/>
      <c r="I15" s="165"/>
    </row>
    <row r="16" spans="2:14" ht="25.5">
      <c r="B16" s="142">
        <v>3</v>
      </c>
      <c r="C16" s="142" t="s">
        <v>265</v>
      </c>
      <c r="D16" s="136" t="s">
        <v>641</v>
      </c>
      <c r="E16" s="136" t="s">
        <v>642</v>
      </c>
      <c r="F16" s="143">
        <v>72</v>
      </c>
      <c r="G16" s="136">
        <v>72</v>
      </c>
      <c r="H16" s="136">
        <v>29</v>
      </c>
      <c r="I16" s="166">
        <v>20</v>
      </c>
    </row>
    <row r="17" spans="2:9" ht="25.5">
      <c r="B17" s="135">
        <v>4</v>
      </c>
      <c r="C17" s="135" t="s">
        <v>265</v>
      </c>
      <c r="D17" s="136" t="s">
        <v>643</v>
      </c>
      <c r="E17" s="137" t="s">
        <v>644</v>
      </c>
      <c r="F17" s="138">
        <v>100</v>
      </c>
      <c r="G17" s="137">
        <v>210</v>
      </c>
      <c r="H17" s="137">
        <v>26</v>
      </c>
      <c r="I17" s="164">
        <v>3</v>
      </c>
    </row>
    <row r="18" spans="2:9">
      <c r="B18" s="130"/>
      <c r="C18" s="131"/>
      <c r="D18" s="144"/>
      <c r="E18" s="133" t="s">
        <v>631</v>
      </c>
      <c r="F18" s="134">
        <f t="shared" ref="F18:H18" si="0">SUM(F11:F17)</f>
        <v>197</v>
      </c>
      <c r="G18" s="134">
        <f t="shared" si="0"/>
        <v>307</v>
      </c>
      <c r="H18" s="134">
        <f t="shared" si="0"/>
        <v>76</v>
      </c>
      <c r="I18" s="164"/>
    </row>
    <row r="19" spans="2:9" ht="18">
      <c r="B19" s="604" t="s">
        <v>253</v>
      </c>
      <c r="C19" s="605"/>
      <c r="D19" s="605"/>
      <c r="E19" s="605"/>
      <c r="F19" s="605"/>
      <c r="G19" s="605"/>
      <c r="H19" s="605"/>
      <c r="I19" s="606"/>
    </row>
    <row r="20" spans="2:9" ht="38.25">
      <c r="B20" s="135">
        <v>5</v>
      </c>
      <c r="C20" s="135" t="s">
        <v>265</v>
      </c>
      <c r="D20" s="136" t="s">
        <v>266</v>
      </c>
      <c r="E20" s="137" t="s">
        <v>645</v>
      </c>
      <c r="F20" s="138">
        <v>30</v>
      </c>
      <c r="G20" s="137">
        <v>71</v>
      </c>
      <c r="H20" s="137">
        <v>1</v>
      </c>
      <c r="I20" s="164">
        <v>3</v>
      </c>
    </row>
    <row r="21" spans="2:9" ht="25.5">
      <c r="B21" s="139">
        <v>4</v>
      </c>
      <c r="C21" s="139" t="s">
        <v>265</v>
      </c>
      <c r="D21" s="140" t="s">
        <v>646</v>
      </c>
      <c r="E21" s="140" t="s">
        <v>342</v>
      </c>
      <c r="F21" s="141"/>
      <c r="G21" s="140"/>
      <c r="H21" s="140"/>
      <c r="I21" s="165"/>
    </row>
    <row r="22" spans="2:9">
      <c r="B22" s="130"/>
      <c r="C22" s="131"/>
      <c r="D22" s="144"/>
      <c r="E22" s="133" t="s">
        <v>631</v>
      </c>
      <c r="F22" s="134">
        <f t="shared" ref="F22:H22" si="1">SUM(F20:F21)</f>
        <v>30</v>
      </c>
      <c r="G22" s="134">
        <f t="shared" si="1"/>
        <v>71</v>
      </c>
      <c r="H22" s="134">
        <f t="shared" si="1"/>
        <v>1</v>
      </c>
      <c r="I22" s="164"/>
    </row>
    <row r="23" spans="2:9" ht="18">
      <c r="B23" s="604" t="s">
        <v>290</v>
      </c>
      <c r="C23" s="605"/>
      <c r="D23" s="605"/>
      <c r="E23" s="605"/>
      <c r="F23" s="605"/>
      <c r="G23" s="605"/>
      <c r="H23" s="605"/>
      <c r="I23" s="606"/>
    </row>
    <row r="24" spans="2:9" ht="30">
      <c r="B24" s="145">
        <v>6</v>
      </c>
      <c r="C24" s="146" t="s">
        <v>265</v>
      </c>
      <c r="D24" s="147" t="s">
        <v>647</v>
      </c>
      <c r="E24" s="146" t="s">
        <v>648</v>
      </c>
      <c r="F24" s="145">
        <v>58</v>
      </c>
      <c r="G24" s="146">
        <v>56</v>
      </c>
      <c r="H24" s="146">
        <v>13</v>
      </c>
      <c r="I24" s="167">
        <v>12</v>
      </c>
    </row>
    <row r="25" spans="2:9" ht="30">
      <c r="B25" s="145">
        <v>7</v>
      </c>
      <c r="C25" s="146" t="s">
        <v>265</v>
      </c>
      <c r="D25" s="147" t="s">
        <v>647</v>
      </c>
      <c r="E25" s="146" t="s">
        <v>648</v>
      </c>
      <c r="F25" s="145">
        <v>48</v>
      </c>
      <c r="G25" s="146">
        <v>47</v>
      </c>
      <c r="H25" s="146">
        <v>15</v>
      </c>
      <c r="I25" s="167">
        <v>11.4</v>
      </c>
    </row>
    <row r="26" spans="2:9" ht="15">
      <c r="B26" s="148"/>
      <c r="C26" s="149"/>
      <c r="D26" s="150"/>
      <c r="E26" s="151" t="s">
        <v>631</v>
      </c>
      <c r="F26" s="152">
        <f t="shared" ref="F26:H26" si="2">SUM(F24:F25)</f>
        <v>106</v>
      </c>
      <c r="G26" s="152">
        <f t="shared" si="2"/>
        <v>103</v>
      </c>
      <c r="H26" s="152">
        <f t="shared" si="2"/>
        <v>28</v>
      </c>
      <c r="I26" s="168"/>
    </row>
    <row r="27" spans="2:9" ht="18">
      <c r="B27" s="604" t="s">
        <v>313</v>
      </c>
      <c r="C27" s="605"/>
      <c r="D27" s="605"/>
      <c r="E27" s="605"/>
      <c r="F27" s="605"/>
      <c r="G27" s="605"/>
      <c r="H27" s="605"/>
      <c r="I27" s="606"/>
    </row>
    <row r="28" spans="2:9" ht="45">
      <c r="B28" s="145">
        <v>8</v>
      </c>
      <c r="C28" s="146" t="s">
        <v>265</v>
      </c>
      <c r="D28" s="147" t="s">
        <v>649</v>
      </c>
      <c r="E28" s="146" t="s">
        <v>637</v>
      </c>
      <c r="F28" s="145">
        <v>20</v>
      </c>
      <c r="G28" s="146">
        <v>17</v>
      </c>
      <c r="H28" s="146">
        <v>2</v>
      </c>
      <c r="I28" s="167">
        <v>2</v>
      </c>
    </row>
    <row r="29" spans="2:9" ht="15.75">
      <c r="B29" s="153">
        <v>5</v>
      </c>
      <c r="C29" s="154" t="s">
        <v>265</v>
      </c>
      <c r="D29" s="155" t="s">
        <v>650</v>
      </c>
      <c r="E29" s="154" t="s">
        <v>342</v>
      </c>
      <c r="F29" s="153"/>
      <c r="G29" s="154"/>
      <c r="H29" s="154"/>
      <c r="I29" s="169"/>
    </row>
    <row r="30" spans="2:9" ht="45">
      <c r="B30" s="145">
        <v>9</v>
      </c>
      <c r="C30" s="146" t="s">
        <v>265</v>
      </c>
      <c r="D30" s="147" t="s">
        <v>651</v>
      </c>
      <c r="E30" s="146" t="s">
        <v>637</v>
      </c>
      <c r="F30" s="145">
        <v>20</v>
      </c>
      <c r="G30" s="146">
        <v>9</v>
      </c>
      <c r="H30" s="146">
        <v>2</v>
      </c>
      <c r="I30" s="167">
        <v>2</v>
      </c>
    </row>
    <row r="31" spans="2:9" ht="30">
      <c r="B31" s="145">
        <v>10</v>
      </c>
      <c r="C31" s="146" t="s">
        <v>265</v>
      </c>
      <c r="D31" s="147" t="s">
        <v>652</v>
      </c>
      <c r="E31" s="146" t="s">
        <v>637</v>
      </c>
      <c r="F31" s="145">
        <v>20</v>
      </c>
      <c r="G31" s="146">
        <v>45</v>
      </c>
      <c r="H31" s="146">
        <v>5</v>
      </c>
      <c r="I31" s="167">
        <v>4</v>
      </c>
    </row>
    <row r="32" spans="2:9" ht="15.75">
      <c r="B32" s="153">
        <v>6</v>
      </c>
      <c r="C32" s="154" t="s">
        <v>265</v>
      </c>
      <c r="D32" s="155" t="s">
        <v>650</v>
      </c>
      <c r="E32" s="154" t="s">
        <v>342</v>
      </c>
      <c r="F32" s="153"/>
      <c r="G32" s="154"/>
      <c r="H32" s="154"/>
      <c r="I32" s="169"/>
    </row>
    <row r="33" spans="2:9" ht="30">
      <c r="B33" s="145">
        <v>11</v>
      </c>
      <c r="C33" s="146" t="s">
        <v>265</v>
      </c>
      <c r="D33" s="147" t="s">
        <v>653</v>
      </c>
      <c r="E33" s="146" t="s">
        <v>637</v>
      </c>
      <c r="F33" s="145">
        <v>20</v>
      </c>
      <c r="G33" s="146">
        <v>15</v>
      </c>
      <c r="H33" s="146">
        <v>2</v>
      </c>
      <c r="I33" s="167">
        <v>2</v>
      </c>
    </row>
    <row r="34" spans="2:9" ht="45">
      <c r="B34" s="145">
        <v>12</v>
      </c>
      <c r="C34" s="146" t="s">
        <v>265</v>
      </c>
      <c r="D34" s="156" t="s">
        <v>654</v>
      </c>
      <c r="E34" s="157" t="s">
        <v>655</v>
      </c>
      <c r="F34" s="158">
        <v>28</v>
      </c>
      <c r="G34" s="159">
        <v>28</v>
      </c>
      <c r="H34" s="146">
        <v>16</v>
      </c>
      <c r="I34" s="167">
        <v>8</v>
      </c>
    </row>
    <row r="35" spans="2:9" ht="15">
      <c r="B35" s="148"/>
      <c r="C35" s="149"/>
      <c r="D35" s="149"/>
      <c r="E35" s="151" t="s">
        <v>631</v>
      </c>
      <c r="F35" s="152">
        <f t="shared" ref="F35:H35" si="3">SUM(F28:F34)</f>
        <v>108</v>
      </c>
      <c r="G35" s="152">
        <f t="shared" si="3"/>
        <v>114</v>
      </c>
      <c r="H35" s="152">
        <f t="shared" si="3"/>
        <v>27</v>
      </c>
      <c r="I35" s="168"/>
    </row>
    <row r="36" spans="2:9" ht="18">
      <c r="B36" s="604" t="s">
        <v>334</v>
      </c>
      <c r="C36" s="605"/>
      <c r="D36" s="605"/>
      <c r="E36" s="605"/>
      <c r="F36" s="605"/>
      <c r="G36" s="605"/>
      <c r="H36" s="605"/>
      <c r="I36" s="606"/>
    </row>
    <row r="37" spans="2:9" ht="30">
      <c r="B37" s="145">
        <v>13</v>
      </c>
      <c r="C37" s="146" t="s">
        <v>265</v>
      </c>
      <c r="D37" s="147" t="s">
        <v>656</v>
      </c>
      <c r="E37" s="146" t="s">
        <v>637</v>
      </c>
      <c r="F37" s="145">
        <v>20</v>
      </c>
      <c r="G37" s="146">
        <v>13</v>
      </c>
      <c r="H37" s="146">
        <v>2</v>
      </c>
      <c r="I37" s="167">
        <v>2</v>
      </c>
    </row>
    <row r="38" spans="2:9" ht="15.75">
      <c r="B38" s="153">
        <v>7</v>
      </c>
      <c r="C38" s="154" t="s">
        <v>265</v>
      </c>
      <c r="D38" s="155" t="s">
        <v>657</v>
      </c>
      <c r="E38" s="154" t="s">
        <v>342</v>
      </c>
      <c r="F38" s="153"/>
      <c r="G38" s="154"/>
      <c r="H38" s="154"/>
      <c r="I38" s="169"/>
    </row>
    <row r="39" spans="2:9" ht="75">
      <c r="B39" s="153">
        <v>8</v>
      </c>
      <c r="C39" s="154" t="s">
        <v>265</v>
      </c>
      <c r="D39" s="155" t="s">
        <v>658</v>
      </c>
      <c r="E39" s="155" t="s">
        <v>659</v>
      </c>
      <c r="F39" s="153"/>
      <c r="G39" s="154"/>
      <c r="H39" s="154"/>
      <c r="I39" s="169"/>
    </row>
    <row r="40" spans="2:9" ht="15">
      <c r="B40" s="148"/>
      <c r="C40" s="149"/>
      <c r="D40" s="149"/>
      <c r="E40" s="151" t="s">
        <v>631</v>
      </c>
      <c r="F40" s="152">
        <f t="shared" ref="F40:H40" si="4">SUM(F37:F39)</f>
        <v>20</v>
      </c>
      <c r="G40" s="152">
        <f t="shared" si="4"/>
        <v>13</v>
      </c>
      <c r="H40" s="152">
        <f t="shared" si="4"/>
        <v>2</v>
      </c>
      <c r="I40" s="168"/>
    </row>
    <row r="41" spans="2:9" ht="18">
      <c r="B41" s="601" t="s">
        <v>371</v>
      </c>
      <c r="C41" s="602"/>
      <c r="D41" s="602"/>
      <c r="E41" s="602"/>
      <c r="F41" s="602"/>
      <c r="G41" s="602"/>
      <c r="H41" s="602"/>
      <c r="I41" s="603"/>
    </row>
    <row r="42" spans="2:9" ht="27.75">
      <c r="B42" s="139">
        <v>9</v>
      </c>
      <c r="C42" s="139" t="s">
        <v>265</v>
      </c>
      <c r="D42" s="140" t="s">
        <v>660</v>
      </c>
      <c r="E42" s="140" t="s">
        <v>661</v>
      </c>
      <c r="F42" s="141"/>
      <c r="G42" s="140"/>
      <c r="H42" s="140"/>
      <c r="I42" s="165"/>
    </row>
    <row r="43" spans="2:9" ht="38.25">
      <c r="B43" s="139">
        <v>10</v>
      </c>
      <c r="C43" s="139" t="s">
        <v>265</v>
      </c>
      <c r="D43" s="140" t="s">
        <v>662</v>
      </c>
      <c r="E43" s="140" t="s">
        <v>663</v>
      </c>
      <c r="F43" s="141"/>
      <c r="G43" s="140"/>
      <c r="H43" s="140"/>
      <c r="I43" s="165">
        <v>4</v>
      </c>
    </row>
    <row r="44" spans="2:9" ht="25.5">
      <c r="B44" s="139">
        <v>11</v>
      </c>
      <c r="C44" s="139" t="s">
        <v>265</v>
      </c>
      <c r="D44" s="140" t="s">
        <v>664</v>
      </c>
      <c r="E44" s="140" t="s">
        <v>342</v>
      </c>
      <c r="F44" s="141"/>
      <c r="G44" s="140"/>
      <c r="H44" s="140"/>
      <c r="I44" s="165">
        <v>4</v>
      </c>
    </row>
    <row r="45" spans="2:9" ht="25.5">
      <c r="B45" s="135">
        <v>14</v>
      </c>
      <c r="C45" s="135" t="s">
        <v>265</v>
      </c>
      <c r="D45" s="136" t="s">
        <v>665</v>
      </c>
      <c r="E45" s="137" t="s">
        <v>666</v>
      </c>
      <c r="F45" s="138">
        <v>13</v>
      </c>
      <c r="G45" s="137">
        <v>13</v>
      </c>
      <c r="H45" s="137">
        <v>15</v>
      </c>
      <c r="I45" s="164">
        <v>32</v>
      </c>
    </row>
    <row r="46" spans="2:9">
      <c r="B46" s="130"/>
      <c r="C46" s="131"/>
      <c r="D46" s="132"/>
      <c r="E46" s="134" t="s">
        <v>631</v>
      </c>
      <c r="F46" s="160">
        <f t="shared" ref="F46:H46" si="5">SUM(F42:F45)</f>
        <v>13</v>
      </c>
      <c r="G46" s="160">
        <f t="shared" si="5"/>
        <v>13</v>
      </c>
      <c r="H46" s="160">
        <f t="shared" si="5"/>
        <v>15</v>
      </c>
      <c r="I46" s="164"/>
    </row>
    <row r="47" spans="2:9" ht="18">
      <c r="B47" s="601" t="s">
        <v>410</v>
      </c>
      <c r="C47" s="602"/>
      <c r="D47" s="602"/>
      <c r="E47" s="602"/>
      <c r="F47" s="602"/>
      <c r="G47" s="602"/>
      <c r="H47" s="602"/>
      <c r="I47" s="603"/>
    </row>
    <row r="48" spans="2:9" ht="38.25">
      <c r="B48" s="135">
        <v>15</v>
      </c>
      <c r="C48" s="135" t="s">
        <v>265</v>
      </c>
      <c r="D48" s="136" t="s">
        <v>634</v>
      </c>
      <c r="E48" s="137" t="s">
        <v>635</v>
      </c>
      <c r="F48" s="138">
        <v>65</v>
      </c>
      <c r="G48" s="137">
        <v>64</v>
      </c>
      <c r="H48" s="137">
        <v>58</v>
      </c>
      <c r="I48" s="164">
        <v>66</v>
      </c>
    </row>
    <row r="49" spans="2:9" ht="38.25">
      <c r="B49" s="139">
        <v>12</v>
      </c>
      <c r="C49" s="139" t="s">
        <v>265</v>
      </c>
      <c r="D49" s="140" t="s">
        <v>667</v>
      </c>
      <c r="E49" s="140" t="s">
        <v>637</v>
      </c>
      <c r="F49" s="141"/>
      <c r="G49" s="140"/>
      <c r="H49" s="140"/>
      <c r="I49" s="165">
        <v>2</v>
      </c>
    </row>
    <row r="50" spans="2:9" ht="25.5">
      <c r="B50" s="139">
        <v>13</v>
      </c>
      <c r="C50" s="139" t="s">
        <v>265</v>
      </c>
      <c r="D50" s="140" t="s">
        <v>668</v>
      </c>
      <c r="E50" s="140" t="s">
        <v>342</v>
      </c>
      <c r="F50" s="141"/>
      <c r="G50" s="140"/>
      <c r="H50" s="140"/>
      <c r="I50" s="165">
        <v>4</v>
      </c>
    </row>
    <row r="51" spans="2:9" ht="25.5">
      <c r="B51" s="135">
        <v>16</v>
      </c>
      <c r="C51" s="135" t="s">
        <v>265</v>
      </c>
      <c r="D51" s="136" t="s">
        <v>669</v>
      </c>
      <c r="E51" s="137" t="s">
        <v>637</v>
      </c>
      <c r="F51" s="138">
        <v>20</v>
      </c>
      <c r="G51" s="137">
        <v>16</v>
      </c>
      <c r="H51" s="137">
        <v>5</v>
      </c>
      <c r="I51" s="164">
        <v>2</v>
      </c>
    </row>
    <row r="52" spans="2:9">
      <c r="B52" s="130"/>
      <c r="C52" s="131"/>
      <c r="D52" s="132"/>
      <c r="E52" s="134" t="s">
        <v>631</v>
      </c>
      <c r="F52" s="160">
        <f t="shared" ref="F52:H52" si="6">SUM(F48:F51)</f>
        <v>85</v>
      </c>
      <c r="G52" s="160">
        <f t="shared" si="6"/>
        <v>80</v>
      </c>
      <c r="H52" s="160">
        <f t="shared" si="6"/>
        <v>63</v>
      </c>
      <c r="I52" s="164"/>
    </row>
    <row r="53" spans="2:9" ht="18">
      <c r="B53" s="601" t="s">
        <v>435</v>
      </c>
      <c r="C53" s="602"/>
      <c r="D53" s="602"/>
      <c r="E53" s="602"/>
      <c r="F53" s="602"/>
      <c r="G53" s="602"/>
      <c r="H53" s="602"/>
      <c r="I53" s="603"/>
    </row>
    <row r="54" spans="2:9" ht="25.5">
      <c r="B54" s="135">
        <v>17</v>
      </c>
      <c r="C54" s="135" t="s">
        <v>265</v>
      </c>
      <c r="D54" s="136" t="s">
        <v>670</v>
      </c>
      <c r="E54" s="137" t="s">
        <v>661</v>
      </c>
      <c r="F54" s="138">
        <v>30</v>
      </c>
      <c r="G54" s="137">
        <v>35</v>
      </c>
      <c r="H54" s="137">
        <v>9</v>
      </c>
      <c r="I54" s="164">
        <v>8</v>
      </c>
    </row>
    <row r="55" spans="2:9" ht="25.5">
      <c r="B55" s="139">
        <v>14</v>
      </c>
      <c r="C55" s="139" t="s">
        <v>265</v>
      </c>
      <c r="D55" s="140" t="s">
        <v>671</v>
      </c>
      <c r="E55" s="140" t="s">
        <v>672</v>
      </c>
      <c r="F55" s="141"/>
      <c r="G55" s="140"/>
      <c r="H55" s="140"/>
      <c r="I55" s="165">
        <v>7</v>
      </c>
    </row>
    <row r="56" spans="2:9" ht="25.5">
      <c r="B56" s="135">
        <v>18</v>
      </c>
      <c r="C56" s="135" t="s">
        <v>265</v>
      </c>
      <c r="D56" s="136" t="s">
        <v>670</v>
      </c>
      <c r="E56" s="137" t="s">
        <v>661</v>
      </c>
      <c r="F56" s="138">
        <v>30</v>
      </c>
      <c r="G56" s="137">
        <v>35</v>
      </c>
      <c r="H56" s="137">
        <v>9</v>
      </c>
      <c r="I56" s="164">
        <v>9</v>
      </c>
    </row>
    <row r="57" spans="2:9" ht="38.25">
      <c r="B57" s="135">
        <v>19</v>
      </c>
      <c r="C57" s="135" t="s">
        <v>265</v>
      </c>
      <c r="D57" s="136" t="s">
        <v>673</v>
      </c>
      <c r="E57" s="137" t="s">
        <v>637</v>
      </c>
      <c r="F57" s="138">
        <v>20</v>
      </c>
      <c r="G57" s="137">
        <v>21</v>
      </c>
      <c r="H57" s="137">
        <v>2</v>
      </c>
      <c r="I57" s="164">
        <v>2</v>
      </c>
    </row>
    <row r="58" spans="2:9" ht="25.5">
      <c r="B58" s="139">
        <v>15</v>
      </c>
      <c r="C58" s="139" t="s">
        <v>265</v>
      </c>
      <c r="D58" s="140" t="s">
        <v>674</v>
      </c>
      <c r="E58" s="140" t="s">
        <v>675</v>
      </c>
      <c r="F58" s="141"/>
      <c r="G58" s="140"/>
      <c r="H58" s="140"/>
      <c r="I58" s="165">
        <v>20</v>
      </c>
    </row>
    <row r="59" spans="2:9" ht="38.25">
      <c r="B59" s="135">
        <v>20</v>
      </c>
      <c r="C59" s="135" t="s">
        <v>265</v>
      </c>
      <c r="D59" s="136" t="s">
        <v>676</v>
      </c>
      <c r="E59" s="137" t="s">
        <v>677</v>
      </c>
      <c r="F59" s="138">
        <v>20</v>
      </c>
      <c r="G59" s="137">
        <v>19</v>
      </c>
      <c r="H59" s="137">
        <v>1</v>
      </c>
      <c r="I59" s="164">
        <v>2</v>
      </c>
    </row>
    <row r="60" spans="2:9" ht="38.25">
      <c r="B60" s="135">
        <f>B59+1</f>
        <v>21</v>
      </c>
      <c r="C60" s="135" t="s">
        <v>265</v>
      </c>
      <c r="D60" s="136" t="s">
        <v>678</v>
      </c>
      <c r="E60" s="137" t="s">
        <v>663</v>
      </c>
      <c r="F60" s="138">
        <v>50</v>
      </c>
      <c r="G60" s="137">
        <v>18</v>
      </c>
      <c r="H60" s="137">
        <v>24</v>
      </c>
      <c r="I60" s="164">
        <v>24.1</v>
      </c>
    </row>
    <row r="61" spans="2:9">
      <c r="B61" s="130"/>
      <c r="C61" s="131"/>
      <c r="D61" s="132"/>
      <c r="E61" s="134" t="s">
        <v>631</v>
      </c>
      <c r="F61" s="160">
        <f t="shared" ref="F61:H61" si="7">SUM(F54:F60)</f>
        <v>150</v>
      </c>
      <c r="G61" s="160">
        <f t="shared" si="7"/>
        <v>128</v>
      </c>
      <c r="H61" s="160">
        <f t="shared" si="7"/>
        <v>45</v>
      </c>
      <c r="I61" s="164"/>
    </row>
    <row r="62" spans="2:9" ht="15">
      <c r="B62" s="148"/>
      <c r="C62" s="149"/>
      <c r="D62" s="149"/>
      <c r="E62" s="149"/>
      <c r="F62" s="148"/>
      <c r="G62" s="149"/>
      <c r="H62" s="149"/>
      <c r="I62" s="168"/>
    </row>
    <row r="63" spans="2:9" ht="18">
      <c r="B63" s="601" t="s">
        <v>478</v>
      </c>
      <c r="C63" s="602"/>
      <c r="D63" s="602"/>
      <c r="E63" s="602"/>
      <c r="F63" s="602"/>
      <c r="G63" s="602"/>
      <c r="H63" s="602"/>
      <c r="I63" s="603"/>
    </row>
    <row r="64" spans="2:9" ht="51">
      <c r="B64" s="135">
        <v>22</v>
      </c>
      <c r="C64" s="135" t="s">
        <v>265</v>
      </c>
      <c r="D64" s="136" t="s">
        <v>679</v>
      </c>
      <c r="E64" s="137" t="s">
        <v>680</v>
      </c>
      <c r="F64" s="138">
        <v>20</v>
      </c>
      <c r="G64" s="137">
        <v>16</v>
      </c>
      <c r="H64" s="137">
        <v>2</v>
      </c>
      <c r="I64" s="164">
        <v>4</v>
      </c>
    </row>
    <row r="65" spans="2:9" ht="38.25">
      <c r="B65" s="139">
        <v>16</v>
      </c>
      <c r="C65" s="139" t="s">
        <v>265</v>
      </c>
      <c r="D65" s="140" t="s">
        <v>681</v>
      </c>
      <c r="E65" s="140" t="s">
        <v>637</v>
      </c>
      <c r="F65" s="141"/>
      <c r="G65" s="140"/>
      <c r="H65" s="140"/>
      <c r="I65" s="165"/>
    </row>
    <row r="66" spans="2:9" ht="25.5">
      <c r="B66" s="135">
        <v>23</v>
      </c>
      <c r="C66" s="135" t="s">
        <v>265</v>
      </c>
      <c r="D66" s="136" t="s">
        <v>682</v>
      </c>
      <c r="E66" s="137" t="s">
        <v>683</v>
      </c>
      <c r="F66" s="138">
        <v>10</v>
      </c>
      <c r="G66" s="137">
        <v>11</v>
      </c>
      <c r="H66" s="137">
        <v>1</v>
      </c>
      <c r="I66" s="164">
        <v>20</v>
      </c>
    </row>
    <row r="67" spans="2:9" ht="63.75">
      <c r="B67" s="139">
        <v>17</v>
      </c>
      <c r="C67" s="139" t="s">
        <v>265</v>
      </c>
      <c r="D67" s="140" t="s">
        <v>684</v>
      </c>
      <c r="E67" s="140" t="s">
        <v>685</v>
      </c>
      <c r="F67" s="141"/>
      <c r="G67" s="140"/>
      <c r="H67" s="140"/>
      <c r="I67" s="165"/>
    </row>
    <row r="68" spans="2:9">
      <c r="B68" s="130"/>
      <c r="C68" s="131"/>
      <c r="D68" s="132"/>
      <c r="E68" s="134" t="s">
        <v>631</v>
      </c>
      <c r="F68" s="160">
        <f t="shared" ref="F68:H68" si="8">SUM(F64:F67)</f>
        <v>30</v>
      </c>
      <c r="G68" s="134">
        <f t="shared" si="8"/>
        <v>27</v>
      </c>
      <c r="H68" s="134">
        <f t="shared" si="8"/>
        <v>3</v>
      </c>
      <c r="I68" s="164"/>
    </row>
    <row r="69" spans="2:9" ht="18">
      <c r="B69" s="601" t="s">
        <v>531</v>
      </c>
      <c r="C69" s="602"/>
      <c r="D69" s="602"/>
      <c r="E69" s="602"/>
      <c r="F69" s="602"/>
      <c r="G69" s="602"/>
      <c r="H69" s="602"/>
      <c r="I69" s="603"/>
    </row>
    <row r="70" spans="2:9" ht="38.25">
      <c r="B70" s="139">
        <v>18</v>
      </c>
      <c r="C70" s="139" t="s">
        <v>265</v>
      </c>
      <c r="D70" s="140" t="s">
        <v>686</v>
      </c>
      <c r="E70" s="140" t="s">
        <v>687</v>
      </c>
      <c r="F70" s="141">
        <v>24</v>
      </c>
      <c r="G70" s="140"/>
      <c r="H70" s="140"/>
      <c r="I70" s="165">
        <v>11</v>
      </c>
    </row>
    <row r="71" spans="2:9" ht="38.25">
      <c r="B71" s="135">
        <v>24</v>
      </c>
      <c r="C71" s="135" t="s">
        <v>265</v>
      </c>
      <c r="D71" s="136" t="s">
        <v>688</v>
      </c>
      <c r="E71" s="137" t="s">
        <v>689</v>
      </c>
      <c r="F71" s="137">
        <v>18</v>
      </c>
      <c r="G71" s="138">
        <v>15</v>
      </c>
      <c r="H71" s="137">
        <v>12</v>
      </c>
      <c r="I71" s="137">
        <v>26</v>
      </c>
    </row>
    <row r="72" spans="2:9">
      <c r="B72" s="130"/>
      <c r="C72" s="131"/>
      <c r="D72" s="132"/>
      <c r="E72" s="134" t="s">
        <v>631</v>
      </c>
      <c r="F72" s="160">
        <f t="shared" ref="F72:H72" si="9">SUM(F70:F71)</f>
        <v>42</v>
      </c>
      <c r="G72" s="134">
        <f t="shared" si="9"/>
        <v>15</v>
      </c>
      <c r="H72" s="134">
        <f t="shared" si="9"/>
        <v>12</v>
      </c>
      <c r="I72" s="164"/>
    </row>
    <row r="73" spans="2:9" ht="18">
      <c r="B73" s="601" t="s">
        <v>600</v>
      </c>
      <c r="C73" s="602"/>
      <c r="D73" s="602"/>
      <c r="E73" s="602"/>
      <c r="F73" s="602"/>
      <c r="G73" s="602"/>
      <c r="H73" s="602"/>
      <c r="I73" s="603"/>
    </row>
    <row r="74" spans="2:9" ht="38.25">
      <c r="B74" s="139">
        <v>19</v>
      </c>
      <c r="C74" s="139" t="s">
        <v>265</v>
      </c>
      <c r="D74" s="140" t="s">
        <v>690</v>
      </c>
      <c r="E74" s="140" t="s">
        <v>691</v>
      </c>
      <c r="F74" s="141"/>
      <c r="G74" s="140"/>
      <c r="H74" s="140"/>
      <c r="I74" s="165"/>
    </row>
    <row r="75" spans="2:9" ht="38.25">
      <c r="B75" s="139">
        <f t="shared" ref="B75:B77" si="10">B74+1</f>
        <v>20</v>
      </c>
      <c r="C75" s="139" t="s">
        <v>265</v>
      </c>
      <c r="D75" s="140" t="s">
        <v>692</v>
      </c>
      <c r="E75" s="140" t="s">
        <v>687</v>
      </c>
      <c r="F75" s="170"/>
      <c r="G75" s="171"/>
      <c r="H75" s="171"/>
      <c r="I75" s="174"/>
    </row>
    <row r="76" spans="2:9" ht="51">
      <c r="B76" s="139">
        <f t="shared" si="10"/>
        <v>21</v>
      </c>
      <c r="C76" s="139" t="s">
        <v>265</v>
      </c>
      <c r="D76" s="140" t="s">
        <v>693</v>
      </c>
      <c r="E76" s="140" t="s">
        <v>694</v>
      </c>
      <c r="F76" s="141"/>
      <c r="G76" s="140"/>
      <c r="H76" s="140"/>
      <c r="I76" s="165"/>
    </row>
    <row r="77" spans="2:9" ht="51">
      <c r="B77" s="139">
        <f t="shared" si="10"/>
        <v>22</v>
      </c>
      <c r="C77" s="139" t="s">
        <v>265</v>
      </c>
      <c r="D77" s="140" t="s">
        <v>695</v>
      </c>
      <c r="E77" s="140" t="s">
        <v>696</v>
      </c>
      <c r="F77" s="141"/>
      <c r="G77" s="140"/>
      <c r="H77" s="140"/>
      <c r="I77" s="165"/>
    </row>
    <row r="78" spans="2:9">
      <c r="B78" s="130"/>
      <c r="C78" s="131"/>
      <c r="D78" s="132"/>
      <c r="E78" s="134" t="s">
        <v>631</v>
      </c>
      <c r="F78" s="160">
        <f t="shared" ref="F78:H78" si="11">SUM(F74:F77)</f>
        <v>0</v>
      </c>
      <c r="G78" s="134">
        <f t="shared" si="11"/>
        <v>0</v>
      </c>
      <c r="H78" s="134">
        <f t="shared" si="11"/>
        <v>0</v>
      </c>
      <c r="I78" s="164"/>
    </row>
    <row r="79" spans="2:9" ht="15">
      <c r="B79" s="148"/>
      <c r="C79" s="149"/>
      <c r="D79" s="149"/>
      <c r="E79" s="172" t="s">
        <v>697</v>
      </c>
      <c r="F79" s="173">
        <f t="shared" ref="F79:H79" si="12">SUM(F9+F18+F22+F26+F35+F40+F46+F52+F61+F68+F72+F78)</f>
        <v>781</v>
      </c>
      <c r="G79" s="173">
        <f t="shared" si="12"/>
        <v>871</v>
      </c>
      <c r="H79" s="173">
        <f t="shared" si="12"/>
        <v>272</v>
      </c>
      <c r="I79" s="168"/>
    </row>
  </sheetData>
  <mergeCells count="19">
    <mergeCell ref="B1:I1"/>
    <mergeCell ref="B2:I2"/>
    <mergeCell ref="B3:I3"/>
    <mergeCell ref="B4:C4"/>
    <mergeCell ref="F4:H4"/>
    <mergeCell ref="B5:D5"/>
    <mergeCell ref="J5:L5"/>
    <mergeCell ref="B8:I8"/>
    <mergeCell ref="B10:I10"/>
    <mergeCell ref="B19:I19"/>
    <mergeCell ref="B53:I53"/>
    <mergeCell ref="B63:I63"/>
    <mergeCell ref="B69:I69"/>
    <mergeCell ref="B73:I73"/>
    <mergeCell ref="B23:I23"/>
    <mergeCell ref="B27:I27"/>
    <mergeCell ref="B36:I36"/>
    <mergeCell ref="B41:I41"/>
    <mergeCell ref="B47:I47"/>
  </mergeCells>
  <pageMargins left="0.69930555555555596" right="0.69930555555555596" top="0.75" bottom="0.75" header="0.3" footer="0.3"/>
  <pageSetup scale="88" orientation="landscape"/>
  <colBreaks count="1" manualBreakCount="1">
    <brk id="10" max="1048575" man="1"/>
  </colBreaks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K64"/>
  <sheetViews>
    <sheetView showGridLines="0" workbookViewId="0">
      <selection activeCell="F5" sqref="F5"/>
    </sheetView>
  </sheetViews>
  <sheetFormatPr baseColWidth="10" defaultColWidth="11.42578125" defaultRowHeight="14.25"/>
  <cols>
    <col min="1" max="1" width="3.140625" style="86" customWidth="1"/>
    <col min="2" max="2" width="7.85546875" style="86" customWidth="1"/>
    <col min="3" max="3" width="40.42578125" style="84" customWidth="1"/>
    <col min="4" max="4" width="28" style="86" customWidth="1"/>
    <col min="5" max="5" width="10.7109375" style="86" customWidth="1"/>
    <col min="6" max="6" width="23.28515625" style="86" customWidth="1"/>
    <col min="7" max="7" width="9.85546875" style="86" customWidth="1"/>
    <col min="8" max="8" width="10" style="86" customWidth="1"/>
    <col min="9" max="9" width="10.7109375" style="86" customWidth="1"/>
    <col min="10" max="10" width="11" style="86" customWidth="1"/>
    <col min="11" max="11" width="11.5703125" style="86" hidden="1" customWidth="1"/>
    <col min="12" max="16384" width="11.42578125" style="86"/>
  </cols>
  <sheetData>
    <row r="1" spans="2:11" s="84" customFormat="1" ht="12.75" customHeight="1">
      <c r="B1" s="87"/>
      <c r="C1" s="88"/>
      <c r="D1" s="89"/>
      <c r="E1" s="89"/>
      <c r="F1" s="89"/>
      <c r="G1" s="89"/>
      <c r="H1" s="89"/>
      <c r="I1" s="89"/>
      <c r="J1" s="117"/>
      <c r="K1" s="89"/>
    </row>
    <row r="2" spans="2:11" s="85" customFormat="1" ht="15.75">
      <c r="B2" s="90" t="s">
        <v>698</v>
      </c>
      <c r="C2" s="91"/>
      <c r="D2" s="92"/>
      <c r="E2" s="92"/>
      <c r="F2" s="92"/>
      <c r="G2" s="92"/>
      <c r="H2" s="92"/>
      <c r="I2" s="92"/>
      <c r="J2" s="92"/>
      <c r="K2" s="92"/>
    </row>
    <row r="3" spans="2:11" s="85" customFormat="1" ht="15.75">
      <c r="B3" s="90" t="s">
        <v>699</v>
      </c>
      <c r="C3" s="91"/>
      <c r="D3" s="92"/>
      <c r="E3" s="92"/>
      <c r="F3" s="92"/>
      <c r="G3" s="92"/>
      <c r="H3" s="92"/>
      <c r="I3" s="92"/>
      <c r="J3" s="92"/>
      <c r="K3" s="92"/>
    </row>
    <row r="4" spans="2:11" s="85" customFormat="1" ht="6.95" customHeight="1">
      <c r="C4" s="93"/>
      <c r="E4" s="94"/>
      <c r="F4" s="94"/>
    </row>
    <row r="5" spans="2:11" s="85" customFormat="1" ht="21.95" customHeight="1">
      <c r="B5" s="95" t="s">
        <v>213</v>
      </c>
      <c r="C5" s="96"/>
      <c r="D5" s="96"/>
      <c r="E5" s="96"/>
      <c r="F5" s="97"/>
      <c r="G5" s="98"/>
      <c r="H5" s="99"/>
      <c r="I5" s="96"/>
      <c r="J5" s="118"/>
    </row>
    <row r="6" spans="2:11" s="85" customFormat="1" ht="6.95" customHeight="1">
      <c r="B6" s="100"/>
      <c r="C6" s="101"/>
      <c r="D6" s="102"/>
      <c r="E6" s="100"/>
      <c r="F6" s="100"/>
      <c r="G6" s="102"/>
      <c r="H6" s="100"/>
      <c r="I6" s="102"/>
      <c r="J6" s="102"/>
    </row>
    <row r="7" spans="2:11" s="85" customFormat="1" ht="21.95" customHeight="1">
      <c r="B7" s="95" t="s">
        <v>700</v>
      </c>
      <c r="C7" s="96"/>
      <c r="D7" s="103"/>
      <c r="E7" s="103"/>
      <c r="F7" s="104"/>
      <c r="G7" s="96"/>
      <c r="H7" s="96"/>
      <c r="I7" s="96"/>
      <c r="J7" s="118"/>
    </row>
    <row r="8" spans="2:11" s="85" customFormat="1" ht="9.75" customHeight="1">
      <c r="B8" s="105"/>
      <c r="C8" s="106"/>
      <c r="D8" s="107"/>
      <c r="E8" s="107"/>
      <c r="F8" s="108"/>
      <c r="G8" s="105"/>
      <c r="H8" s="105"/>
      <c r="I8" s="105"/>
      <c r="J8" s="105"/>
    </row>
    <row r="9" spans="2:11" s="85" customFormat="1" ht="50.25" customHeight="1">
      <c r="B9" s="109" t="s">
        <v>623</v>
      </c>
      <c r="C9" s="109" t="s">
        <v>701</v>
      </c>
      <c r="D9" s="109" t="s">
        <v>702</v>
      </c>
      <c r="E9" s="109" t="s">
        <v>703</v>
      </c>
      <c r="F9" s="110" t="s">
        <v>704</v>
      </c>
      <c r="G9" s="109" t="s">
        <v>705</v>
      </c>
      <c r="H9" s="109" t="s">
        <v>706</v>
      </c>
      <c r="I9" s="109" t="s">
        <v>707</v>
      </c>
      <c r="J9" s="109" t="s">
        <v>708</v>
      </c>
    </row>
    <row r="10" spans="2:11" s="85" customFormat="1" ht="48" customHeight="1">
      <c r="B10" s="111">
        <v>1</v>
      </c>
      <c r="C10" s="112" t="s">
        <v>709</v>
      </c>
      <c r="D10" s="113" t="s">
        <v>710</v>
      </c>
      <c r="E10" s="114">
        <v>14</v>
      </c>
      <c r="F10" s="113" t="s">
        <v>711</v>
      </c>
      <c r="G10" s="113">
        <v>8</v>
      </c>
      <c r="H10" s="113" t="s">
        <v>712</v>
      </c>
      <c r="I10" s="111"/>
      <c r="J10" s="113" t="s">
        <v>231</v>
      </c>
    </row>
    <row r="11" spans="2:11">
      <c r="B11" s="115"/>
      <c r="C11" s="116"/>
      <c r="D11" s="115"/>
      <c r="E11" s="115"/>
      <c r="F11" s="115"/>
      <c r="G11" s="115"/>
      <c r="H11" s="115"/>
      <c r="I11" s="115"/>
      <c r="J11" s="115"/>
    </row>
    <row r="12" spans="2:11">
      <c r="B12" s="115"/>
      <c r="C12" s="116"/>
      <c r="D12" s="115"/>
      <c r="E12" s="115"/>
      <c r="F12" s="115"/>
      <c r="G12" s="115"/>
      <c r="H12" s="115"/>
      <c r="I12" s="115"/>
      <c r="J12" s="115"/>
    </row>
    <row r="13" spans="2:11">
      <c r="B13" s="115"/>
      <c r="C13" s="116"/>
      <c r="D13" s="115"/>
      <c r="E13" s="115"/>
      <c r="F13" s="115"/>
      <c r="G13" s="115"/>
      <c r="H13" s="115"/>
      <c r="I13" s="115"/>
      <c r="J13" s="115"/>
    </row>
    <row r="14" spans="2:11">
      <c r="B14" s="115"/>
      <c r="C14" s="116"/>
      <c r="D14" s="115"/>
      <c r="E14" s="115"/>
      <c r="F14" s="115"/>
      <c r="G14" s="115"/>
      <c r="H14" s="115"/>
      <c r="I14" s="115"/>
      <c r="J14" s="115"/>
    </row>
    <row r="15" spans="2:11">
      <c r="B15" s="115"/>
      <c r="C15" s="116"/>
      <c r="D15" s="115"/>
      <c r="E15" s="115"/>
      <c r="F15" s="115"/>
      <c r="G15" s="115"/>
      <c r="H15" s="115"/>
      <c r="I15" s="115"/>
      <c r="J15" s="115"/>
    </row>
    <row r="16" spans="2:11">
      <c r="B16" s="115"/>
      <c r="C16" s="116"/>
      <c r="D16" s="115"/>
      <c r="E16" s="115"/>
      <c r="F16" s="115"/>
      <c r="G16" s="115"/>
      <c r="H16" s="115"/>
      <c r="I16" s="115"/>
      <c r="J16" s="115"/>
    </row>
    <row r="17" spans="2:10">
      <c r="B17" s="115"/>
      <c r="C17" s="116"/>
      <c r="D17" s="115"/>
      <c r="E17" s="115"/>
      <c r="F17" s="115"/>
      <c r="G17" s="115"/>
      <c r="H17" s="115"/>
      <c r="I17" s="115"/>
      <c r="J17" s="115"/>
    </row>
    <row r="18" spans="2:10">
      <c r="B18" s="115"/>
      <c r="C18" s="116"/>
      <c r="D18" s="115"/>
      <c r="E18" s="115"/>
      <c r="F18" s="115"/>
      <c r="G18" s="115"/>
      <c r="H18" s="115"/>
      <c r="I18" s="115"/>
      <c r="J18" s="115"/>
    </row>
    <row r="19" spans="2:10">
      <c r="B19" s="115"/>
      <c r="C19" s="116"/>
      <c r="D19" s="115"/>
      <c r="E19" s="115"/>
      <c r="F19" s="115"/>
      <c r="G19" s="115"/>
      <c r="H19" s="115"/>
      <c r="I19" s="115"/>
      <c r="J19" s="115"/>
    </row>
    <row r="20" spans="2:10">
      <c r="B20" s="115"/>
      <c r="C20" s="116"/>
      <c r="D20" s="115"/>
      <c r="E20" s="115"/>
      <c r="F20" s="115"/>
      <c r="G20" s="115"/>
      <c r="H20" s="115"/>
      <c r="I20" s="115"/>
      <c r="J20" s="115"/>
    </row>
    <row r="21" spans="2:10">
      <c r="B21" s="115"/>
      <c r="C21" s="116"/>
      <c r="D21" s="115"/>
      <c r="E21" s="115"/>
      <c r="F21" s="115"/>
      <c r="G21" s="115"/>
      <c r="H21" s="115"/>
      <c r="I21" s="115"/>
      <c r="J21" s="115"/>
    </row>
    <row r="22" spans="2:10">
      <c r="B22" s="115"/>
      <c r="C22" s="116"/>
      <c r="D22" s="115"/>
      <c r="E22" s="115"/>
      <c r="F22" s="115"/>
      <c r="G22" s="115"/>
      <c r="H22" s="115"/>
      <c r="I22" s="115"/>
      <c r="J22" s="115"/>
    </row>
    <row r="23" spans="2:10">
      <c r="B23" s="115"/>
      <c r="C23" s="116"/>
      <c r="D23" s="115"/>
      <c r="E23" s="115"/>
      <c r="F23" s="115"/>
      <c r="G23" s="115"/>
      <c r="H23" s="115"/>
      <c r="I23" s="115"/>
      <c r="J23" s="115"/>
    </row>
    <row r="24" spans="2:10">
      <c r="B24" s="115"/>
      <c r="C24" s="116"/>
      <c r="D24" s="115"/>
      <c r="E24" s="115"/>
      <c r="F24" s="115"/>
      <c r="G24" s="115"/>
      <c r="H24" s="115"/>
      <c r="I24" s="115"/>
      <c r="J24" s="115"/>
    </row>
    <row r="25" spans="2:10">
      <c r="B25" s="115"/>
      <c r="C25" s="116"/>
      <c r="D25" s="115"/>
      <c r="E25" s="115"/>
      <c r="F25" s="115"/>
      <c r="G25" s="115"/>
      <c r="H25" s="115"/>
      <c r="I25" s="115"/>
      <c r="J25" s="115"/>
    </row>
    <row r="26" spans="2:10">
      <c r="B26" s="115"/>
      <c r="C26" s="116"/>
      <c r="D26" s="115"/>
      <c r="E26" s="115"/>
      <c r="F26" s="115"/>
      <c r="G26" s="115"/>
      <c r="H26" s="115"/>
      <c r="I26" s="115"/>
      <c r="J26" s="115"/>
    </row>
    <row r="27" spans="2:10">
      <c r="B27" s="115"/>
      <c r="C27" s="116"/>
      <c r="D27" s="115"/>
      <c r="E27" s="115"/>
      <c r="F27" s="115"/>
      <c r="G27" s="115"/>
      <c r="H27" s="115"/>
      <c r="I27" s="115"/>
      <c r="J27" s="115"/>
    </row>
    <row r="28" spans="2:10">
      <c r="B28" s="115"/>
      <c r="C28" s="116"/>
      <c r="D28" s="115"/>
      <c r="E28" s="115"/>
      <c r="F28" s="115"/>
      <c r="G28" s="115"/>
      <c r="H28" s="115"/>
      <c r="I28" s="115"/>
      <c r="J28" s="115"/>
    </row>
    <row r="29" spans="2:10">
      <c r="B29" s="115"/>
      <c r="C29" s="116"/>
      <c r="D29" s="115"/>
      <c r="E29" s="115"/>
      <c r="F29" s="115"/>
      <c r="G29" s="115"/>
      <c r="H29" s="115"/>
      <c r="I29" s="115"/>
      <c r="J29" s="115"/>
    </row>
    <row r="30" spans="2:10">
      <c r="B30" s="115"/>
      <c r="C30" s="116"/>
      <c r="D30" s="115"/>
      <c r="E30" s="115"/>
      <c r="F30" s="115"/>
      <c r="G30" s="115"/>
      <c r="H30" s="115"/>
      <c r="I30" s="115"/>
      <c r="J30" s="115"/>
    </row>
    <row r="31" spans="2:10">
      <c r="B31" s="115"/>
      <c r="C31" s="116"/>
      <c r="D31" s="115"/>
      <c r="E31" s="115"/>
      <c r="F31" s="115"/>
      <c r="G31" s="115"/>
      <c r="H31" s="115"/>
      <c r="I31" s="115"/>
      <c r="J31" s="115"/>
    </row>
    <row r="32" spans="2:10">
      <c r="B32" s="115"/>
      <c r="C32" s="116"/>
      <c r="D32" s="115"/>
      <c r="E32" s="115"/>
      <c r="F32" s="115"/>
      <c r="G32" s="115"/>
      <c r="H32" s="115"/>
      <c r="I32" s="115"/>
      <c r="J32" s="115"/>
    </row>
    <row r="33" spans="2:10">
      <c r="B33" s="115"/>
      <c r="C33" s="116"/>
      <c r="D33" s="115"/>
      <c r="E33" s="115"/>
      <c r="F33" s="115"/>
      <c r="G33" s="115"/>
      <c r="H33" s="115"/>
      <c r="I33" s="115"/>
      <c r="J33" s="115"/>
    </row>
    <row r="34" spans="2:10">
      <c r="B34" s="115"/>
      <c r="C34" s="116"/>
      <c r="D34" s="115"/>
      <c r="E34" s="115"/>
      <c r="F34" s="115"/>
      <c r="G34" s="115"/>
      <c r="H34" s="115"/>
      <c r="I34" s="115"/>
      <c r="J34" s="115"/>
    </row>
    <row r="35" spans="2:10">
      <c r="B35" s="115"/>
      <c r="C35" s="116"/>
      <c r="D35" s="115"/>
      <c r="E35" s="115"/>
      <c r="F35" s="115"/>
      <c r="G35" s="115"/>
      <c r="H35" s="115"/>
      <c r="I35" s="115"/>
      <c r="J35" s="115"/>
    </row>
    <row r="36" spans="2:10">
      <c r="B36" s="115"/>
      <c r="C36" s="116"/>
      <c r="D36" s="115"/>
      <c r="E36" s="115"/>
      <c r="F36" s="115"/>
      <c r="G36" s="115"/>
      <c r="H36" s="115"/>
      <c r="I36" s="115"/>
      <c r="J36" s="115"/>
    </row>
    <row r="37" spans="2:10">
      <c r="B37" s="115"/>
      <c r="C37" s="116"/>
      <c r="D37" s="115"/>
      <c r="E37" s="115"/>
      <c r="F37" s="115"/>
      <c r="G37" s="115"/>
      <c r="H37" s="115"/>
      <c r="I37" s="115"/>
      <c r="J37" s="115"/>
    </row>
    <row r="38" spans="2:10">
      <c r="B38" s="115"/>
      <c r="C38" s="116"/>
      <c r="D38" s="115"/>
      <c r="E38" s="115"/>
      <c r="F38" s="115"/>
      <c r="G38" s="115"/>
      <c r="H38" s="115"/>
      <c r="I38" s="115"/>
      <c r="J38" s="115"/>
    </row>
    <row r="39" spans="2:10">
      <c r="B39" s="115"/>
      <c r="C39" s="116"/>
      <c r="D39" s="115"/>
      <c r="E39" s="115"/>
      <c r="F39" s="115"/>
      <c r="G39" s="115"/>
      <c r="H39" s="115"/>
      <c r="I39" s="115"/>
      <c r="J39" s="115"/>
    </row>
    <row r="40" spans="2:10">
      <c r="B40" s="115"/>
      <c r="C40" s="116"/>
      <c r="D40" s="115"/>
      <c r="E40" s="115"/>
      <c r="F40" s="115"/>
      <c r="G40" s="115"/>
      <c r="H40" s="115"/>
      <c r="I40" s="115"/>
      <c r="J40" s="115"/>
    </row>
    <row r="41" spans="2:10">
      <c r="B41" s="115"/>
      <c r="C41" s="116"/>
      <c r="D41" s="115"/>
      <c r="E41" s="115"/>
      <c r="F41" s="115"/>
      <c r="G41" s="115"/>
      <c r="H41" s="115"/>
      <c r="I41" s="115"/>
      <c r="J41" s="115"/>
    </row>
    <row r="42" spans="2:10">
      <c r="B42" s="115"/>
      <c r="C42" s="116"/>
      <c r="D42" s="115"/>
      <c r="E42" s="115"/>
      <c r="F42" s="115"/>
      <c r="G42" s="115"/>
      <c r="H42" s="115"/>
      <c r="I42" s="115"/>
      <c r="J42" s="115"/>
    </row>
    <row r="43" spans="2:10">
      <c r="B43" s="115"/>
      <c r="C43" s="116"/>
      <c r="D43" s="115"/>
      <c r="E43" s="115"/>
      <c r="F43" s="115"/>
      <c r="G43" s="115"/>
      <c r="H43" s="115"/>
      <c r="I43" s="115"/>
      <c r="J43" s="115"/>
    </row>
    <row r="44" spans="2:10">
      <c r="B44" s="115"/>
      <c r="C44" s="116"/>
      <c r="D44" s="115"/>
      <c r="E44" s="115"/>
      <c r="F44" s="115"/>
      <c r="G44" s="115"/>
      <c r="H44" s="115"/>
      <c r="I44" s="115"/>
      <c r="J44" s="115"/>
    </row>
    <row r="45" spans="2:10">
      <c r="B45" s="115"/>
      <c r="C45" s="116"/>
      <c r="D45" s="115"/>
      <c r="E45" s="115"/>
      <c r="F45" s="115"/>
      <c r="G45" s="115"/>
      <c r="H45" s="115"/>
      <c r="I45" s="115"/>
      <c r="J45" s="115"/>
    </row>
    <row r="46" spans="2:10">
      <c r="B46" s="115"/>
      <c r="C46" s="116"/>
      <c r="D46" s="115"/>
      <c r="E46" s="115"/>
      <c r="F46" s="115"/>
      <c r="G46" s="115"/>
      <c r="H46" s="115"/>
      <c r="I46" s="115"/>
      <c r="J46" s="115"/>
    </row>
    <row r="47" spans="2:10">
      <c r="B47" s="115"/>
      <c r="C47" s="116"/>
      <c r="D47" s="115"/>
      <c r="E47" s="115"/>
      <c r="F47" s="115"/>
      <c r="G47" s="115"/>
      <c r="H47" s="115"/>
      <c r="I47" s="115"/>
      <c r="J47" s="115"/>
    </row>
    <row r="48" spans="2:10">
      <c r="B48" s="115"/>
      <c r="C48" s="116"/>
      <c r="D48" s="115"/>
      <c r="E48" s="115"/>
      <c r="F48" s="115"/>
      <c r="G48" s="115"/>
      <c r="H48" s="115"/>
      <c r="I48" s="115"/>
      <c r="J48" s="115"/>
    </row>
    <row r="49" spans="2:10">
      <c r="B49" s="115"/>
      <c r="C49" s="116"/>
      <c r="D49" s="115"/>
      <c r="E49" s="115"/>
      <c r="F49" s="115"/>
      <c r="G49" s="115"/>
      <c r="H49" s="115"/>
      <c r="I49" s="115"/>
      <c r="J49" s="115"/>
    </row>
    <row r="50" spans="2:10">
      <c r="B50" s="115"/>
      <c r="C50" s="116"/>
      <c r="D50" s="115"/>
      <c r="E50" s="115"/>
      <c r="F50" s="115"/>
      <c r="G50" s="115"/>
      <c r="H50" s="115"/>
      <c r="I50" s="115"/>
      <c r="J50" s="115"/>
    </row>
    <row r="51" spans="2:10">
      <c r="B51" s="115"/>
      <c r="C51" s="116"/>
      <c r="D51" s="115"/>
      <c r="E51" s="115"/>
      <c r="F51" s="115"/>
      <c r="G51" s="115"/>
      <c r="H51" s="115"/>
      <c r="I51" s="115"/>
      <c r="J51" s="115"/>
    </row>
    <row r="52" spans="2:10">
      <c r="B52" s="115"/>
      <c r="C52" s="116"/>
      <c r="D52" s="115"/>
      <c r="E52" s="115"/>
      <c r="F52" s="115"/>
      <c r="G52" s="115"/>
      <c r="H52" s="115"/>
      <c r="I52" s="115"/>
      <c r="J52" s="115"/>
    </row>
    <row r="53" spans="2:10">
      <c r="B53" s="115"/>
      <c r="C53" s="116"/>
      <c r="D53" s="115"/>
      <c r="E53" s="115"/>
      <c r="F53" s="115"/>
      <c r="G53" s="115"/>
      <c r="H53" s="115"/>
      <c r="I53" s="115"/>
      <c r="J53" s="115"/>
    </row>
    <row r="54" spans="2:10">
      <c r="B54" s="115"/>
      <c r="C54" s="116"/>
      <c r="D54" s="115"/>
      <c r="E54" s="115"/>
      <c r="F54" s="115"/>
      <c r="G54" s="115"/>
      <c r="H54" s="115"/>
      <c r="I54" s="115"/>
      <c r="J54" s="115"/>
    </row>
    <row r="55" spans="2:10">
      <c r="B55" s="115"/>
      <c r="C55" s="116"/>
      <c r="D55" s="115"/>
      <c r="E55" s="115"/>
      <c r="F55" s="115"/>
      <c r="G55" s="115"/>
      <c r="H55" s="115"/>
      <c r="I55" s="115"/>
      <c r="J55" s="115"/>
    </row>
    <row r="56" spans="2:10">
      <c r="B56" s="115"/>
      <c r="C56" s="116"/>
      <c r="D56" s="115"/>
      <c r="E56" s="115"/>
      <c r="F56" s="115"/>
      <c r="G56" s="115"/>
      <c r="H56" s="115"/>
      <c r="I56" s="115"/>
      <c r="J56" s="115"/>
    </row>
    <row r="57" spans="2:10">
      <c r="B57" s="115"/>
      <c r="C57" s="116"/>
      <c r="D57" s="115"/>
      <c r="E57" s="115"/>
      <c r="F57" s="115"/>
      <c r="G57" s="115"/>
      <c r="H57" s="115"/>
      <c r="I57" s="115"/>
      <c r="J57" s="115"/>
    </row>
    <row r="58" spans="2:10">
      <c r="B58" s="115"/>
      <c r="C58" s="116"/>
      <c r="D58" s="115"/>
      <c r="E58" s="115"/>
      <c r="F58" s="115"/>
      <c r="G58" s="115"/>
      <c r="H58" s="115"/>
      <c r="I58" s="115"/>
      <c r="J58" s="115"/>
    </row>
    <row r="59" spans="2:10">
      <c r="B59" s="115"/>
      <c r="C59" s="116"/>
      <c r="D59" s="115"/>
      <c r="E59" s="115"/>
      <c r="F59" s="115"/>
      <c r="G59" s="115"/>
      <c r="H59" s="115"/>
      <c r="I59" s="115"/>
      <c r="J59" s="115"/>
    </row>
    <row r="60" spans="2:10">
      <c r="B60" s="115"/>
      <c r="C60" s="116"/>
      <c r="D60" s="115"/>
      <c r="E60" s="115"/>
      <c r="F60" s="115"/>
      <c r="G60" s="115"/>
      <c r="H60" s="115"/>
      <c r="I60" s="115"/>
      <c r="J60" s="115"/>
    </row>
    <row r="61" spans="2:10">
      <c r="B61" s="115"/>
      <c r="C61" s="116"/>
      <c r="D61" s="115"/>
      <c r="E61" s="115"/>
      <c r="F61" s="115"/>
      <c r="G61" s="115"/>
      <c r="H61" s="115"/>
      <c r="I61" s="115"/>
      <c r="J61" s="115"/>
    </row>
    <row r="62" spans="2:10">
      <c r="B62" s="115"/>
      <c r="C62" s="116"/>
      <c r="D62" s="115"/>
      <c r="E62" s="115"/>
      <c r="F62" s="115"/>
      <c r="G62" s="115"/>
      <c r="H62" s="115"/>
      <c r="I62" s="115"/>
      <c r="J62" s="115"/>
    </row>
    <row r="63" spans="2:10">
      <c r="B63" s="115"/>
      <c r="C63" s="116"/>
      <c r="D63" s="115"/>
      <c r="E63" s="115"/>
      <c r="F63" s="115"/>
      <c r="G63" s="115"/>
      <c r="H63" s="115"/>
      <c r="I63" s="115"/>
      <c r="J63" s="115"/>
    </row>
    <row r="64" spans="2:10">
      <c r="B64" s="115"/>
      <c r="C64" s="116"/>
      <c r="D64" s="115"/>
      <c r="E64" s="115"/>
      <c r="F64" s="115"/>
      <c r="G64" s="115"/>
      <c r="H64" s="115"/>
      <c r="I64" s="115"/>
      <c r="J64" s="115"/>
    </row>
  </sheetData>
  <pageMargins left="0.69930555555555596" right="0.69930555555555596" top="0.75" bottom="0.75" header="0.3" footer="0.3"/>
  <pageSetup orientation="landscape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R41"/>
  <sheetViews>
    <sheetView workbookViewId="0">
      <selection activeCell="L6" sqref="L6"/>
    </sheetView>
  </sheetViews>
  <sheetFormatPr baseColWidth="10" defaultColWidth="11.42578125" defaultRowHeight="15"/>
  <cols>
    <col min="1" max="1" width="8" style="45" customWidth="1"/>
    <col min="2" max="2" width="10" style="45" customWidth="1"/>
    <col min="3" max="4" width="4.7109375" style="45" customWidth="1"/>
    <col min="5" max="5" width="5.140625" style="45" customWidth="1"/>
    <col min="6" max="6" width="5.42578125" style="45" customWidth="1"/>
    <col min="7" max="7" width="5.140625" style="45" customWidth="1"/>
    <col min="8" max="8" width="6.7109375" style="45" customWidth="1"/>
    <col min="9" max="9" width="6" style="45" customWidth="1"/>
    <col min="10" max="10" width="6.7109375" style="45" customWidth="1"/>
    <col min="11" max="11" width="5" style="45" customWidth="1"/>
    <col min="12" max="12" width="6.42578125" style="45" customWidth="1"/>
    <col min="13" max="13" width="4.85546875" style="45" customWidth="1"/>
    <col min="14" max="14" width="10" style="45" customWidth="1"/>
    <col min="15" max="15" width="4.42578125" style="45" customWidth="1"/>
    <col min="16" max="16" width="9.28515625" style="45" customWidth="1"/>
    <col min="17" max="17" width="4.42578125" style="45" customWidth="1"/>
    <col min="18" max="18" width="6.85546875" style="45" customWidth="1"/>
    <col min="19" max="19" width="7" style="45" customWidth="1"/>
    <col min="20" max="20" width="6.42578125" style="45" customWidth="1"/>
    <col min="21" max="21" width="5.7109375" style="45" customWidth="1"/>
    <col min="22" max="22" width="4.85546875" style="45" customWidth="1"/>
    <col min="23" max="16384" width="11.42578125" style="45"/>
  </cols>
  <sheetData>
    <row r="1" spans="1:70" ht="24.75" customHeight="1"/>
    <row r="2" spans="1:70" s="46" customFormat="1" ht="30.75" customHeight="1">
      <c r="A2" s="652" t="s">
        <v>713</v>
      </c>
      <c r="B2" s="652"/>
      <c r="C2" s="652"/>
      <c r="D2" s="652"/>
      <c r="E2" s="652"/>
      <c r="F2" s="652"/>
      <c r="G2" s="652"/>
      <c r="H2" s="652"/>
      <c r="I2" s="652"/>
      <c r="J2" s="652"/>
      <c r="K2" s="652"/>
      <c r="L2" s="652"/>
      <c r="M2" s="652"/>
      <c r="N2" s="652"/>
      <c r="O2" s="652"/>
      <c r="P2" s="652"/>
      <c r="Q2" s="652"/>
      <c r="R2" s="652"/>
      <c r="S2" s="652"/>
      <c r="T2" s="652"/>
      <c r="U2" s="652"/>
    </row>
    <row r="3" spans="1:70" s="46" customFormat="1" ht="15.75"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8"/>
      <c r="T3" s="48"/>
      <c r="U3" s="80"/>
    </row>
    <row r="4" spans="1:70" s="46" customFormat="1" ht="15.75">
      <c r="A4" s="653" t="s">
        <v>714</v>
      </c>
      <c r="B4" s="653"/>
      <c r="C4" s="653"/>
      <c r="D4" s="653"/>
      <c r="E4" s="653"/>
      <c r="F4" s="653"/>
      <c r="G4" s="653"/>
      <c r="H4" s="653"/>
      <c r="I4" s="653"/>
      <c r="J4" s="653"/>
      <c r="K4" s="653"/>
      <c r="L4" s="653"/>
      <c r="M4" s="653"/>
      <c r="N4" s="653"/>
      <c r="O4" s="653"/>
      <c r="P4" s="653"/>
      <c r="Q4" s="653"/>
      <c r="R4" s="653"/>
      <c r="S4" s="653"/>
      <c r="T4" s="653"/>
      <c r="U4" s="653"/>
      <c r="V4" s="653"/>
    </row>
    <row r="5" spans="1:70" s="46" customFormat="1" ht="6.95" customHeight="1">
      <c r="A5" s="48"/>
      <c r="B5" s="48"/>
      <c r="C5" s="49"/>
      <c r="D5" s="49"/>
      <c r="E5" s="48"/>
      <c r="F5" s="48"/>
      <c r="G5" s="48"/>
      <c r="H5" s="48"/>
      <c r="I5" s="48"/>
      <c r="J5" s="48"/>
    </row>
    <row r="6" spans="1:70" s="46" customFormat="1" ht="21.95" customHeight="1">
      <c r="A6" s="50"/>
      <c r="B6" s="51" t="s">
        <v>213</v>
      </c>
      <c r="C6" s="52"/>
      <c r="D6" s="52"/>
      <c r="E6" s="53"/>
      <c r="F6" s="54"/>
      <c r="G6" s="53"/>
      <c r="H6" s="53"/>
      <c r="I6" s="52"/>
      <c r="J6" s="70"/>
      <c r="K6" s="54"/>
      <c r="L6" s="71"/>
      <c r="M6" s="54"/>
      <c r="N6" s="72"/>
      <c r="O6" s="54"/>
      <c r="P6" s="54"/>
      <c r="Q6" s="54"/>
      <c r="R6" s="54"/>
      <c r="S6" s="54"/>
      <c r="T6" s="54"/>
      <c r="U6" s="54"/>
      <c r="V6" s="81"/>
    </row>
    <row r="7" spans="1:70" s="46" customFormat="1" ht="6.95" customHeight="1">
      <c r="A7" s="55"/>
      <c r="B7" s="56"/>
      <c r="C7" s="57"/>
      <c r="D7" s="57"/>
      <c r="E7" s="56"/>
      <c r="F7" s="57"/>
      <c r="G7" s="58"/>
      <c r="H7" s="58"/>
    </row>
    <row r="8" spans="1:70" s="46" customFormat="1" ht="21.95" customHeight="1">
      <c r="A8" s="50"/>
      <c r="B8" s="51" t="s">
        <v>715</v>
      </c>
      <c r="C8" s="52"/>
      <c r="D8" s="59"/>
      <c r="E8" s="59"/>
      <c r="F8" s="60"/>
      <c r="G8" s="52"/>
      <c r="H8" s="53"/>
      <c r="I8" s="53"/>
      <c r="J8" s="73"/>
      <c r="K8" s="74"/>
      <c r="L8" s="75"/>
      <c r="M8" s="76"/>
      <c r="N8" s="77"/>
      <c r="O8" s="77"/>
      <c r="P8" s="77"/>
      <c r="Q8" s="77"/>
      <c r="R8" s="77"/>
      <c r="S8" s="77"/>
      <c r="T8" s="77"/>
      <c r="U8" s="77"/>
      <c r="V8" s="77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  <c r="BM8" s="50"/>
      <c r="BN8" s="50"/>
      <c r="BO8" s="50"/>
      <c r="BP8" s="50"/>
      <c r="BQ8" s="50"/>
      <c r="BR8" s="50"/>
    </row>
    <row r="10" spans="1:70" ht="27.75" customHeight="1">
      <c r="A10" s="655" t="s">
        <v>716</v>
      </c>
      <c r="B10" s="621" t="s">
        <v>717</v>
      </c>
      <c r="C10" s="622"/>
      <c r="D10" s="622"/>
      <c r="E10" s="622"/>
      <c r="F10" s="622"/>
      <c r="G10" s="622"/>
      <c r="H10" s="622"/>
      <c r="I10" s="622"/>
      <c r="J10" s="622"/>
      <c r="K10" s="622"/>
      <c r="L10" s="622"/>
      <c r="M10" s="622"/>
      <c r="N10" s="622"/>
      <c r="O10" s="622"/>
      <c r="P10" s="622"/>
      <c r="Q10" s="622"/>
      <c r="R10" s="622"/>
      <c r="S10" s="622"/>
      <c r="T10" s="622"/>
      <c r="U10" s="622"/>
      <c r="V10" s="654"/>
    </row>
    <row r="11" spans="1:70" ht="27.75" customHeight="1">
      <c r="A11" s="656"/>
      <c r="B11" s="658" t="s">
        <v>718</v>
      </c>
      <c r="C11" s="624" t="s">
        <v>719</v>
      </c>
      <c r="D11" s="625"/>
      <c r="E11" s="626"/>
      <c r="F11" s="624" t="s">
        <v>720</v>
      </c>
      <c r="G11" s="625"/>
      <c r="H11" s="626"/>
      <c r="I11" s="624" t="s">
        <v>721</v>
      </c>
      <c r="J11" s="625"/>
      <c r="K11" s="626"/>
      <c r="L11" s="624" t="s">
        <v>722</v>
      </c>
      <c r="M11" s="625"/>
      <c r="N11" s="626"/>
      <c r="O11" s="624" t="s">
        <v>723</v>
      </c>
      <c r="P11" s="626"/>
      <c r="Q11" s="624" t="s">
        <v>724</v>
      </c>
      <c r="R11" s="625"/>
      <c r="S11" s="626"/>
      <c r="T11" s="624" t="s">
        <v>725</v>
      </c>
      <c r="U11" s="625"/>
      <c r="V11" s="626"/>
    </row>
    <row r="12" spans="1:70" ht="27.75" customHeight="1">
      <c r="A12" s="656"/>
      <c r="B12" s="659"/>
      <c r="C12" s="62">
        <v>1</v>
      </c>
      <c r="D12" s="624"/>
      <c r="E12" s="626"/>
      <c r="F12" s="62">
        <v>3</v>
      </c>
      <c r="G12" s="624" t="s">
        <v>631</v>
      </c>
      <c r="H12" s="626"/>
      <c r="I12" s="62">
        <v>5</v>
      </c>
      <c r="J12" s="639">
        <v>1</v>
      </c>
      <c r="K12" s="636"/>
      <c r="L12" s="62">
        <v>6</v>
      </c>
      <c r="M12" s="639" t="s">
        <v>726</v>
      </c>
      <c r="N12" s="636"/>
      <c r="O12" s="62">
        <v>7</v>
      </c>
      <c r="P12" s="636">
        <v>2</v>
      </c>
      <c r="Q12" s="62">
        <v>8</v>
      </c>
      <c r="R12" s="664">
        <v>1200</v>
      </c>
      <c r="S12" s="636"/>
      <c r="T12" s="62">
        <v>9</v>
      </c>
      <c r="U12" s="639" t="s">
        <v>727</v>
      </c>
      <c r="V12" s="636"/>
    </row>
    <row r="13" spans="1:70" ht="30" customHeight="1">
      <c r="A13" s="656"/>
      <c r="B13" s="659"/>
      <c r="C13" s="645">
        <v>7804</v>
      </c>
      <c r="D13" s="625"/>
      <c r="E13" s="626"/>
      <c r="F13" s="624">
        <v>110</v>
      </c>
      <c r="G13" s="625"/>
      <c r="H13" s="626"/>
      <c r="I13" s="635"/>
      <c r="J13" s="651"/>
      <c r="K13" s="650"/>
      <c r="L13" s="635"/>
      <c r="M13" s="651"/>
      <c r="N13" s="650"/>
      <c r="O13" s="635"/>
      <c r="P13" s="650"/>
      <c r="Q13" s="635"/>
      <c r="R13" s="651"/>
      <c r="S13" s="650"/>
      <c r="T13" s="635"/>
      <c r="U13" s="651"/>
      <c r="V13" s="650"/>
    </row>
    <row r="14" spans="1:70" ht="27.75" customHeight="1">
      <c r="A14" s="656"/>
      <c r="B14" s="659"/>
      <c r="C14" s="62">
        <v>2</v>
      </c>
      <c r="D14" s="624" t="s">
        <v>728</v>
      </c>
      <c r="E14" s="626"/>
      <c r="F14" s="62">
        <v>4</v>
      </c>
      <c r="G14" s="624" t="s">
        <v>728</v>
      </c>
      <c r="H14" s="626"/>
      <c r="I14" s="648"/>
      <c r="J14" s="651"/>
      <c r="K14" s="650"/>
      <c r="L14" s="648"/>
      <c r="M14" s="651"/>
      <c r="N14" s="650"/>
      <c r="O14" s="648"/>
      <c r="P14" s="650"/>
      <c r="Q14" s="648"/>
      <c r="R14" s="651"/>
      <c r="S14" s="650"/>
      <c r="T14" s="648"/>
      <c r="U14" s="651"/>
      <c r="V14" s="650"/>
    </row>
    <row r="15" spans="1:70" ht="29.25" customHeight="1">
      <c r="A15" s="656"/>
      <c r="B15" s="660"/>
      <c r="C15" s="624">
        <v>0</v>
      </c>
      <c r="D15" s="625"/>
      <c r="E15" s="626"/>
      <c r="F15" s="624" t="s">
        <v>729</v>
      </c>
      <c r="G15" s="625"/>
      <c r="H15" s="626"/>
      <c r="I15" s="649"/>
      <c r="J15" s="641"/>
      <c r="K15" s="642"/>
      <c r="L15" s="649"/>
      <c r="M15" s="641"/>
      <c r="N15" s="642"/>
      <c r="O15" s="649"/>
      <c r="P15" s="642"/>
      <c r="Q15" s="649"/>
      <c r="R15" s="641"/>
      <c r="S15" s="642"/>
      <c r="T15" s="649"/>
      <c r="U15" s="641"/>
      <c r="V15" s="642"/>
    </row>
    <row r="16" spans="1:70" ht="27.75" customHeight="1">
      <c r="A16" s="656"/>
      <c r="B16" s="661" t="s">
        <v>730</v>
      </c>
      <c r="C16" s="635" t="s">
        <v>731</v>
      </c>
      <c r="D16" s="636"/>
      <c r="E16" s="624" t="s">
        <v>732</v>
      </c>
      <c r="F16" s="625"/>
      <c r="G16" s="625"/>
      <c r="H16" s="626"/>
      <c r="I16" s="624" t="s">
        <v>733</v>
      </c>
      <c r="J16" s="625"/>
      <c r="K16" s="625"/>
      <c r="L16" s="626"/>
      <c r="M16" s="647" t="s">
        <v>734</v>
      </c>
      <c r="N16" s="636"/>
      <c r="O16" s="635" t="s">
        <v>735</v>
      </c>
      <c r="P16" s="636"/>
      <c r="Q16" s="624" t="s">
        <v>736</v>
      </c>
      <c r="R16" s="625"/>
      <c r="S16" s="625"/>
      <c r="T16" s="625"/>
      <c r="U16" s="625"/>
      <c r="V16" s="626"/>
    </row>
    <row r="17" spans="1:23" ht="27.75" customHeight="1">
      <c r="A17" s="656"/>
      <c r="B17" s="662"/>
      <c r="C17" s="646"/>
      <c r="D17" s="638"/>
      <c r="E17" s="624" t="s">
        <v>737</v>
      </c>
      <c r="F17" s="626"/>
      <c r="G17" s="624" t="s">
        <v>738</v>
      </c>
      <c r="H17" s="626"/>
      <c r="I17" s="624" t="s">
        <v>719</v>
      </c>
      <c r="J17" s="626"/>
      <c r="K17" s="624" t="s">
        <v>739</v>
      </c>
      <c r="L17" s="626"/>
      <c r="M17" s="646"/>
      <c r="N17" s="638"/>
      <c r="O17" s="646"/>
      <c r="P17" s="638"/>
      <c r="Q17" s="624" t="s">
        <v>723</v>
      </c>
      <c r="R17" s="626"/>
      <c r="S17" s="624" t="s">
        <v>740</v>
      </c>
      <c r="T17" s="626"/>
      <c r="U17" s="624" t="s">
        <v>725</v>
      </c>
      <c r="V17" s="626"/>
    </row>
    <row r="18" spans="1:23" ht="27.75" customHeight="1">
      <c r="A18" s="656"/>
      <c r="B18" s="662"/>
      <c r="C18" s="62">
        <v>10</v>
      </c>
      <c r="D18" s="63"/>
      <c r="E18" s="62">
        <v>11</v>
      </c>
      <c r="F18" s="63"/>
      <c r="G18" s="62">
        <v>12</v>
      </c>
      <c r="H18" s="63"/>
      <c r="I18" s="62">
        <v>13</v>
      </c>
      <c r="J18" s="63"/>
      <c r="K18" s="62">
        <v>14</v>
      </c>
      <c r="L18" s="63"/>
      <c r="M18" s="62">
        <v>15</v>
      </c>
      <c r="N18" s="63"/>
      <c r="O18" s="62">
        <v>16</v>
      </c>
      <c r="P18" s="63"/>
      <c r="Q18" s="62">
        <v>17</v>
      </c>
      <c r="R18" s="63"/>
      <c r="S18" s="62">
        <v>18</v>
      </c>
      <c r="T18" s="63"/>
      <c r="U18" s="62">
        <v>19</v>
      </c>
      <c r="V18" s="63"/>
    </row>
    <row r="19" spans="1:23" ht="61.5" customHeight="1">
      <c r="A19" s="656"/>
      <c r="B19" s="663"/>
      <c r="C19" s="624">
        <v>65</v>
      </c>
      <c r="D19" s="638"/>
      <c r="E19" s="624">
        <v>416</v>
      </c>
      <c r="F19" s="638"/>
      <c r="G19" s="643">
        <v>193</v>
      </c>
      <c r="H19" s="644"/>
      <c r="I19" s="645" t="s">
        <v>741</v>
      </c>
      <c r="J19" s="638"/>
      <c r="K19" s="645">
        <v>26075</v>
      </c>
      <c r="L19" s="638"/>
      <c r="M19" s="624">
        <v>0</v>
      </c>
      <c r="N19" s="638"/>
      <c r="O19" s="645">
        <v>8670</v>
      </c>
      <c r="P19" s="638"/>
      <c r="Q19" s="645">
        <v>26075</v>
      </c>
      <c r="R19" s="638"/>
      <c r="S19" s="645">
        <v>8046</v>
      </c>
      <c r="T19" s="638"/>
      <c r="U19" s="624" t="s">
        <v>742</v>
      </c>
      <c r="V19" s="638"/>
    </row>
    <row r="20" spans="1:23" ht="27.75" customHeight="1">
      <c r="A20" s="656"/>
      <c r="B20" s="621" t="s">
        <v>743</v>
      </c>
      <c r="C20" s="622"/>
      <c r="D20" s="622"/>
      <c r="E20" s="622"/>
      <c r="F20" s="622"/>
      <c r="G20" s="622"/>
      <c r="H20" s="622"/>
      <c r="I20" s="622"/>
      <c r="J20" s="622"/>
      <c r="K20" s="622"/>
      <c r="L20" s="622"/>
      <c r="M20" s="622"/>
      <c r="N20" s="622"/>
      <c r="O20" s="622"/>
      <c r="P20" s="622"/>
      <c r="Q20" s="622"/>
      <c r="R20" s="623"/>
      <c r="S20" s="623"/>
      <c r="T20" s="623"/>
      <c r="U20" s="623"/>
      <c r="V20" s="623"/>
    </row>
    <row r="21" spans="1:23" ht="27.75" customHeight="1">
      <c r="A21" s="656"/>
      <c r="B21" s="632" t="s">
        <v>744</v>
      </c>
      <c r="C21" s="624" t="s">
        <v>745</v>
      </c>
      <c r="D21" s="625"/>
      <c r="E21" s="626"/>
      <c r="F21" s="624" t="s">
        <v>746</v>
      </c>
      <c r="G21" s="625"/>
      <c r="H21" s="626"/>
      <c r="I21" s="624" t="s">
        <v>747</v>
      </c>
      <c r="J21" s="627"/>
      <c r="K21" s="628"/>
      <c r="L21" s="624" t="s">
        <v>748</v>
      </c>
      <c r="M21" s="625"/>
      <c r="N21" s="626"/>
      <c r="O21" s="624" t="s">
        <v>631</v>
      </c>
      <c r="P21" s="627"/>
      <c r="Q21" s="628"/>
      <c r="R21" s="629"/>
      <c r="S21" s="630"/>
      <c r="T21" s="631"/>
      <c r="U21" s="630"/>
      <c r="V21" s="630"/>
    </row>
    <row r="22" spans="1:23" ht="27.75" customHeight="1">
      <c r="A22" s="656"/>
      <c r="B22" s="633"/>
      <c r="C22" s="62">
        <v>20</v>
      </c>
      <c r="D22" s="635">
        <v>1</v>
      </c>
      <c r="E22" s="636"/>
      <c r="F22" s="62">
        <v>21</v>
      </c>
      <c r="G22" s="635">
        <v>0</v>
      </c>
      <c r="H22" s="636"/>
      <c r="I22" s="62">
        <v>22</v>
      </c>
      <c r="J22" s="639">
        <v>4</v>
      </c>
      <c r="K22" s="640"/>
      <c r="L22" s="62">
        <v>23</v>
      </c>
      <c r="M22" s="635">
        <v>1</v>
      </c>
      <c r="N22" s="636"/>
      <c r="O22" s="62">
        <v>24</v>
      </c>
      <c r="P22" s="635">
        <v>6</v>
      </c>
      <c r="Q22" s="640"/>
      <c r="R22" s="82"/>
      <c r="S22" s="83"/>
      <c r="T22" s="83"/>
      <c r="U22" s="83"/>
      <c r="V22" s="83"/>
    </row>
    <row r="23" spans="1:23" ht="56.25" customHeight="1">
      <c r="A23" s="657"/>
      <c r="B23" s="634"/>
      <c r="C23" s="61"/>
      <c r="D23" s="637"/>
      <c r="E23" s="638"/>
      <c r="F23" s="61"/>
      <c r="G23" s="637"/>
      <c r="H23" s="638"/>
      <c r="I23" s="61"/>
      <c r="J23" s="641"/>
      <c r="K23" s="642"/>
      <c r="L23" s="61"/>
      <c r="M23" s="637"/>
      <c r="N23" s="638"/>
      <c r="O23" s="61"/>
      <c r="P23" s="641"/>
      <c r="Q23" s="642"/>
      <c r="R23" s="82"/>
      <c r="S23" s="83"/>
      <c r="T23" s="83"/>
      <c r="U23" s="83"/>
      <c r="V23" s="83"/>
    </row>
    <row r="24" spans="1:23" ht="15.75">
      <c r="B24" s="64"/>
      <c r="C24" s="64"/>
      <c r="D24" s="64"/>
      <c r="E24" s="64"/>
      <c r="F24" s="64"/>
      <c r="G24" s="64"/>
      <c r="H24" s="64"/>
      <c r="I24" s="64"/>
      <c r="J24" s="64"/>
      <c r="K24" s="78"/>
      <c r="L24" s="79"/>
      <c r="M24" s="79"/>
      <c r="N24" s="78"/>
      <c r="O24" s="64"/>
      <c r="P24" s="64"/>
      <c r="Q24" s="64"/>
      <c r="R24" s="64"/>
      <c r="S24" s="64"/>
      <c r="T24" s="64"/>
      <c r="U24" s="64"/>
      <c r="V24" s="64"/>
      <c r="W24" s="69"/>
    </row>
    <row r="25" spans="1:23" ht="15.75"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9"/>
    </row>
    <row r="26" spans="1:23" ht="17.25" customHeight="1">
      <c r="B26" s="65"/>
      <c r="C26" s="66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9"/>
      <c r="U26" s="69"/>
      <c r="V26" s="69"/>
      <c r="W26" s="69"/>
    </row>
    <row r="27" spans="1:23" ht="17.25" customHeight="1">
      <c r="B27" s="65"/>
      <c r="C27" s="66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9"/>
      <c r="U27" s="69"/>
      <c r="V27" s="69"/>
      <c r="W27" s="69"/>
    </row>
    <row r="28" spans="1:23" ht="15.75">
      <c r="B28" s="67"/>
      <c r="C28" s="68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9"/>
      <c r="V28" s="69"/>
      <c r="W28" s="69"/>
    </row>
    <row r="29" spans="1:23" ht="15.75">
      <c r="B29" s="67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</row>
    <row r="30" spans="1:23" ht="15.75">
      <c r="B30" s="69"/>
      <c r="Q30" s="69"/>
      <c r="R30" s="69"/>
      <c r="S30" s="69"/>
      <c r="T30" s="69"/>
      <c r="U30" s="69"/>
      <c r="V30" s="69"/>
      <c r="W30" s="69"/>
    </row>
    <row r="31" spans="1:23" ht="15.75"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</row>
    <row r="32" spans="1:23" ht="15.75">
      <c r="B32" s="69"/>
      <c r="C32" s="68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</row>
    <row r="33" spans="2:2" ht="15.75">
      <c r="B33" s="69"/>
    </row>
    <row r="34" spans="2:2" ht="15.75">
      <c r="B34" s="69"/>
    </row>
    <row r="35" spans="2:2" ht="15.75">
      <c r="B35" s="69"/>
    </row>
    <row r="36" spans="2:2" ht="15.75">
      <c r="B36" s="69"/>
    </row>
    <row r="37" spans="2:2" ht="15.75">
      <c r="B37" s="69"/>
    </row>
    <row r="38" spans="2:2" ht="15.75">
      <c r="B38" s="69"/>
    </row>
    <row r="39" spans="2:2" ht="15.75">
      <c r="B39" s="69"/>
    </row>
    <row r="40" spans="2:2" ht="15.75">
      <c r="B40" s="69"/>
    </row>
    <row r="41" spans="2:2" ht="15.75">
      <c r="B41" s="69"/>
    </row>
  </sheetData>
  <mergeCells count="68">
    <mergeCell ref="A2:U2"/>
    <mergeCell ref="A4:V4"/>
    <mergeCell ref="B10:V10"/>
    <mergeCell ref="C11:E11"/>
    <mergeCell ref="F11:H11"/>
    <mergeCell ref="I11:K11"/>
    <mergeCell ref="L11:N11"/>
    <mergeCell ref="O11:P11"/>
    <mergeCell ref="Q11:S11"/>
    <mergeCell ref="T11:V11"/>
    <mergeCell ref="A10:A23"/>
    <mergeCell ref="B11:B15"/>
    <mergeCell ref="B16:B19"/>
    <mergeCell ref="U12:V15"/>
    <mergeCell ref="J12:K15"/>
    <mergeCell ref="R12:S15"/>
    <mergeCell ref="D12:E12"/>
    <mergeCell ref="G12:H12"/>
    <mergeCell ref="C13:E13"/>
    <mergeCell ref="F13:H13"/>
    <mergeCell ref="D14:E14"/>
    <mergeCell ref="G14:H14"/>
    <mergeCell ref="G17:H17"/>
    <mergeCell ref="I17:J17"/>
    <mergeCell ref="K17:L17"/>
    <mergeCell ref="Q17:R17"/>
    <mergeCell ref="C15:E15"/>
    <mergeCell ref="F15:H15"/>
    <mergeCell ref="E16:H16"/>
    <mergeCell ref="I16:L16"/>
    <mergeCell ref="Q16:V16"/>
    <mergeCell ref="I13:I15"/>
    <mergeCell ref="L13:L15"/>
    <mergeCell ref="O13:O15"/>
    <mergeCell ref="P12:P15"/>
    <mergeCell ref="Q13:Q15"/>
    <mergeCell ref="T13:T15"/>
    <mergeCell ref="M12:N15"/>
    <mergeCell ref="S17:T17"/>
    <mergeCell ref="U17:V17"/>
    <mergeCell ref="C19:D19"/>
    <mergeCell ref="E19:F19"/>
    <mergeCell ref="G19:H19"/>
    <mergeCell ref="I19:J19"/>
    <mergeCell ref="K19:L19"/>
    <mergeCell ref="M19:N19"/>
    <mergeCell ref="O19:P19"/>
    <mergeCell ref="Q19:R19"/>
    <mergeCell ref="S19:T19"/>
    <mergeCell ref="U19:V19"/>
    <mergeCell ref="C16:D17"/>
    <mergeCell ref="M16:N17"/>
    <mergeCell ref="O16:P17"/>
    <mergeCell ref="E17:F17"/>
    <mergeCell ref="B20:V20"/>
    <mergeCell ref="C21:E21"/>
    <mergeCell ref="F21:H21"/>
    <mergeCell ref="I21:K21"/>
    <mergeCell ref="L21:N21"/>
    <mergeCell ref="O21:Q21"/>
    <mergeCell ref="R21:S21"/>
    <mergeCell ref="T21:V21"/>
    <mergeCell ref="B21:B23"/>
    <mergeCell ref="D22:E23"/>
    <mergeCell ref="J22:K23"/>
    <mergeCell ref="P22:Q23"/>
    <mergeCell ref="G22:H23"/>
    <mergeCell ref="M22:N23"/>
  </mergeCells>
  <pageMargins left="0.69930555555555596" right="0.69930555555555596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O29"/>
  <sheetViews>
    <sheetView workbookViewId="0">
      <selection activeCell="Q15" sqref="Q15"/>
    </sheetView>
  </sheetViews>
  <sheetFormatPr baseColWidth="10" defaultColWidth="11.42578125" defaultRowHeight="12.75"/>
  <cols>
    <col min="1" max="1" width="3" style="1" customWidth="1"/>
    <col min="2" max="2" width="2.42578125" style="1" customWidth="1"/>
    <col min="3" max="3" width="0.85546875" style="1" customWidth="1"/>
    <col min="4" max="4" width="50.42578125" style="1" customWidth="1"/>
    <col min="5" max="5" width="1.140625" style="1" customWidth="1"/>
    <col min="6" max="7" width="0.85546875" style="1" customWidth="1"/>
    <col min="8" max="8" width="9.42578125" style="1" customWidth="1"/>
    <col min="9" max="9" width="1.28515625" style="1" customWidth="1"/>
    <col min="10" max="10" width="1" style="1" hidden="1" customWidth="1"/>
    <col min="11" max="11" width="4" style="1" customWidth="1"/>
    <col min="12" max="12" width="1.85546875" style="1" customWidth="1"/>
    <col min="13" max="13" width="10.85546875" style="1" customWidth="1"/>
    <col min="14" max="16384" width="11.42578125" style="1"/>
  </cols>
  <sheetData>
    <row r="1" spans="2:13" ht="75.75" customHeight="1"/>
    <row r="3" spans="2:13">
      <c r="D3" s="2" t="s">
        <v>749</v>
      </c>
    </row>
    <row r="5" spans="2:13" ht="12.75" customHeight="1">
      <c r="B5" s="665" t="s">
        <v>750</v>
      </c>
      <c r="C5" s="666"/>
      <c r="D5" s="666"/>
      <c r="E5" s="667"/>
      <c r="F5" s="671" t="s">
        <v>751</v>
      </c>
      <c r="G5" s="28"/>
      <c r="H5" s="672" t="s">
        <v>752</v>
      </c>
      <c r="I5" s="672"/>
      <c r="J5" s="672"/>
      <c r="K5" s="672"/>
      <c r="L5" s="672"/>
      <c r="M5" s="673"/>
    </row>
    <row r="6" spans="2:13" ht="27.75" customHeight="1" thickBot="1">
      <c r="B6" s="668"/>
      <c r="C6" s="669"/>
      <c r="D6" s="669"/>
      <c r="E6" s="670"/>
      <c r="F6" s="674"/>
      <c r="G6" s="29"/>
      <c r="H6" s="675"/>
      <c r="I6" s="675"/>
      <c r="J6" s="675"/>
      <c r="K6" s="675"/>
      <c r="L6" s="675"/>
      <c r="M6" s="676"/>
    </row>
    <row r="7" spans="2:13">
      <c r="B7" s="3" t="s">
        <v>753</v>
      </c>
      <c r="C7" s="4"/>
      <c r="D7" s="5"/>
      <c r="E7" s="5"/>
      <c r="F7" s="5"/>
      <c r="G7" s="5"/>
      <c r="H7" s="5"/>
      <c r="I7" s="5"/>
      <c r="J7" s="5"/>
      <c r="K7" s="5"/>
      <c r="L7" s="5"/>
      <c r="M7" s="5"/>
    </row>
    <row r="8" spans="2:13" ht="19.5" customHeight="1">
      <c r="B8" s="677">
        <v>1</v>
      </c>
      <c r="C8" s="7"/>
      <c r="D8" s="8" t="s">
        <v>754</v>
      </c>
      <c r="E8" s="9"/>
      <c r="G8" s="30"/>
      <c r="H8" s="31">
        <f>+'[1]E-VII'!K220+'[1]E-VIII'!G79</f>
        <v>1879</v>
      </c>
      <c r="I8" s="32"/>
      <c r="J8" s="30"/>
      <c r="K8" s="32"/>
      <c r="L8" s="32" t="s">
        <v>755</v>
      </c>
      <c r="M8" s="41">
        <f t="shared" ref="M8:M12" si="0">+H8/H9</f>
        <v>4.0149572649572649</v>
      </c>
    </row>
    <row r="9" spans="2:13" ht="16.5" customHeight="1">
      <c r="B9" s="678"/>
      <c r="C9" s="10"/>
      <c r="D9" s="11" t="s">
        <v>756</v>
      </c>
      <c r="E9" s="12"/>
      <c r="G9" s="30"/>
      <c r="H9" s="33">
        <f>+'[1]E-VII'!B220+'[1]E-VIII'!H79</f>
        <v>468</v>
      </c>
      <c r="I9" s="34"/>
      <c r="J9" s="30"/>
      <c r="K9" s="34"/>
      <c r="L9" s="34"/>
      <c r="M9" s="42"/>
    </row>
    <row r="10" spans="2:13" ht="18.75" customHeight="1">
      <c r="B10" s="677">
        <v>2</v>
      </c>
      <c r="C10" s="7"/>
      <c r="D10" s="8" t="s">
        <v>757</v>
      </c>
      <c r="E10" s="9"/>
      <c r="G10" s="30"/>
      <c r="H10" s="35">
        <v>363</v>
      </c>
      <c r="I10" s="32"/>
      <c r="J10" s="30"/>
      <c r="K10" s="32"/>
      <c r="L10" s="32" t="s">
        <v>755</v>
      </c>
      <c r="M10" s="41">
        <f t="shared" si="0"/>
        <v>3.5940594059405941</v>
      </c>
    </row>
    <row r="11" spans="2:13" ht="15" customHeight="1">
      <c r="B11" s="678"/>
      <c r="C11" s="10"/>
      <c r="D11" s="11" t="s">
        <v>758</v>
      </c>
      <c r="E11" s="12"/>
      <c r="G11" s="30"/>
      <c r="H11" s="36">
        <f>+'[1]E-I-1'!R26+'[1]E-I-2'!T41+'[1]E-II'!K16+'[1]E-II'!K30</f>
        <v>101</v>
      </c>
      <c r="I11" s="34"/>
      <c r="J11" s="30"/>
      <c r="K11" s="34"/>
      <c r="L11" s="34"/>
      <c r="M11" s="42"/>
    </row>
    <row r="12" spans="2:13" ht="21" customHeight="1">
      <c r="B12" s="677" t="s">
        <v>759</v>
      </c>
      <c r="C12" s="7"/>
      <c r="D12" s="8" t="s">
        <v>760</v>
      </c>
      <c r="E12" s="9"/>
      <c r="G12" s="30"/>
      <c r="H12" s="35">
        <v>101</v>
      </c>
      <c r="I12" s="32"/>
      <c r="J12" s="30"/>
      <c r="K12" s="32"/>
      <c r="L12" s="32" t="s">
        <v>755</v>
      </c>
      <c r="M12" s="41">
        <f t="shared" si="0"/>
        <v>1</v>
      </c>
    </row>
    <row r="13" spans="2:13" ht="27" customHeight="1">
      <c r="B13" s="678"/>
      <c r="C13" s="7"/>
      <c r="D13" s="13" t="s">
        <v>761</v>
      </c>
      <c r="E13" s="12"/>
      <c r="G13" s="30"/>
      <c r="H13" s="36">
        <v>101</v>
      </c>
      <c r="I13" s="34"/>
      <c r="J13" s="30"/>
      <c r="K13" s="34"/>
      <c r="L13" s="34"/>
      <c r="M13" s="42"/>
    </row>
    <row r="14" spans="2:13" ht="18.75" customHeight="1">
      <c r="B14" s="679" t="s">
        <v>762</v>
      </c>
      <c r="C14" s="7"/>
      <c r="D14" s="8" t="s">
        <v>763</v>
      </c>
      <c r="E14" s="9"/>
      <c r="G14" s="30"/>
      <c r="H14" s="35">
        <v>103</v>
      </c>
      <c r="I14" s="32" t="s">
        <v>764</v>
      </c>
      <c r="J14" s="30"/>
      <c r="K14" s="32">
        <v>100</v>
      </c>
      <c r="L14" s="32" t="s">
        <v>755</v>
      </c>
      <c r="M14" s="43">
        <f t="shared" ref="M14:M19" si="1">+H14/H15</f>
        <v>0.28374655647382918</v>
      </c>
    </row>
    <row r="15" spans="2:13" ht="17.25" customHeight="1">
      <c r="B15" s="678"/>
      <c r="C15" s="10"/>
      <c r="D15" s="11" t="s">
        <v>765</v>
      </c>
      <c r="E15" s="12"/>
      <c r="G15" s="30"/>
      <c r="H15" s="36">
        <v>363</v>
      </c>
      <c r="I15" s="34"/>
      <c r="J15" s="30"/>
      <c r="K15" s="34"/>
      <c r="L15" s="34"/>
      <c r="M15" s="42"/>
    </row>
    <row r="16" spans="2:13" ht="30" customHeight="1">
      <c r="B16" s="679" t="s">
        <v>766</v>
      </c>
      <c r="C16" s="7"/>
      <c r="D16" s="14" t="s">
        <v>767</v>
      </c>
      <c r="E16" s="9"/>
      <c r="G16" s="30"/>
      <c r="H16" s="31">
        <v>14</v>
      </c>
      <c r="I16" s="32"/>
      <c r="J16" s="30"/>
      <c r="K16" s="32"/>
      <c r="L16" s="32" t="s">
        <v>755</v>
      </c>
      <c r="M16" s="44">
        <f t="shared" si="1"/>
        <v>14</v>
      </c>
    </row>
    <row r="17" spans="2:13" ht="24">
      <c r="B17" s="678"/>
      <c r="C17" s="10"/>
      <c r="D17" s="13" t="s">
        <v>768</v>
      </c>
      <c r="E17" s="12"/>
      <c r="G17" s="30"/>
      <c r="H17" s="33">
        <v>1</v>
      </c>
      <c r="I17" s="34"/>
      <c r="J17" s="30"/>
      <c r="K17" s="34"/>
      <c r="L17" s="34"/>
      <c r="M17" s="42"/>
    </row>
    <row r="18" spans="2:13">
      <c r="B18" s="3" t="s">
        <v>769</v>
      </c>
      <c r="C18" s="15"/>
      <c r="D18" s="16"/>
      <c r="E18" s="17"/>
      <c r="F18" s="17"/>
      <c r="G18" s="37"/>
      <c r="H18" s="37"/>
      <c r="I18" s="37"/>
      <c r="J18" s="37"/>
      <c r="K18" s="37"/>
      <c r="L18" s="37"/>
      <c r="M18" s="37"/>
    </row>
    <row r="19" spans="2:13" ht="23.25" customHeight="1">
      <c r="B19" s="677">
        <v>1</v>
      </c>
      <c r="C19" s="7"/>
      <c r="D19" s="8" t="s">
        <v>770</v>
      </c>
      <c r="E19" s="9"/>
      <c r="G19" s="30"/>
      <c r="H19" s="35">
        <v>1893</v>
      </c>
      <c r="I19" s="32" t="s">
        <v>764</v>
      </c>
      <c r="J19" s="30"/>
      <c r="K19" s="32">
        <v>100</v>
      </c>
      <c r="L19" s="32" t="s">
        <v>755</v>
      </c>
      <c r="M19" s="43">
        <f t="shared" si="1"/>
        <v>0.93945409429280402</v>
      </c>
    </row>
    <row r="20" spans="2:13" ht="20.25" customHeight="1">
      <c r="B20" s="678"/>
      <c r="C20" s="10"/>
      <c r="D20" s="18" t="s">
        <v>771</v>
      </c>
      <c r="E20" s="19"/>
      <c r="G20" s="30"/>
      <c r="H20" s="36">
        <v>2015</v>
      </c>
      <c r="I20" s="34"/>
      <c r="J20" s="30"/>
      <c r="K20" s="34"/>
      <c r="L20" s="34"/>
      <c r="M20" s="42"/>
    </row>
    <row r="21" spans="2:13" ht="21.75" customHeight="1">
      <c r="B21" s="6">
        <v>3</v>
      </c>
      <c r="C21" s="22"/>
      <c r="D21" s="23" t="s">
        <v>772</v>
      </c>
      <c r="E21" s="24"/>
      <c r="G21" s="30"/>
      <c r="H21" s="35">
        <f>+'[1]E-VII'!B220+'[1]E-VIII'!B71</f>
        <v>220</v>
      </c>
      <c r="I21" s="30"/>
      <c r="J21" s="32" t="s">
        <v>764</v>
      </c>
      <c r="K21" s="32">
        <v>100</v>
      </c>
      <c r="L21" s="32" t="s">
        <v>755</v>
      </c>
      <c r="M21" s="43">
        <f t="shared" ref="M21:M23" si="2">+H21/H22</f>
        <v>0.90909090909090906</v>
      </c>
    </row>
    <row r="22" spans="2:13" ht="26.25" customHeight="1">
      <c r="B22" s="20"/>
      <c r="C22" s="7"/>
      <c r="D22" s="18" t="s">
        <v>773</v>
      </c>
      <c r="E22" s="21"/>
      <c r="G22" s="38"/>
      <c r="H22" s="36">
        <f>220+22</f>
        <v>242</v>
      </c>
      <c r="I22" s="30"/>
      <c r="J22" s="34"/>
      <c r="K22" s="34"/>
      <c r="L22" s="34"/>
      <c r="M22" s="42"/>
    </row>
    <row r="23" spans="2:13" ht="21.75" customHeight="1">
      <c r="B23" s="677">
        <v>4</v>
      </c>
      <c r="C23" s="22"/>
      <c r="D23" s="23" t="s">
        <v>774</v>
      </c>
      <c r="E23" s="25"/>
      <c r="G23" s="30"/>
      <c r="H23" s="35">
        <f>+'[1]E-I-1'!A31+'[1]E-I-2'!B43+'[1]E-II'!D35+'[1]E-IV'!B24+'[1]E-V'!D24+'[1]E-VI'!A26</f>
        <v>92</v>
      </c>
      <c r="I23" s="32" t="s">
        <v>764</v>
      </c>
      <c r="J23" s="30"/>
      <c r="K23" s="32">
        <v>100</v>
      </c>
      <c r="L23" s="32" t="s">
        <v>755</v>
      </c>
      <c r="M23" s="43">
        <f t="shared" si="2"/>
        <v>0.989247311827957</v>
      </c>
    </row>
    <row r="24" spans="2:13" ht="24">
      <c r="B24" s="678"/>
      <c r="C24" s="10"/>
      <c r="D24" s="18" t="s">
        <v>775</v>
      </c>
      <c r="E24" s="19"/>
      <c r="G24" s="30"/>
      <c r="H24" s="36">
        <v>93</v>
      </c>
      <c r="I24" s="34"/>
      <c r="J24" s="30"/>
      <c r="K24" s="34"/>
      <c r="L24" s="34"/>
      <c r="M24" s="42"/>
    </row>
    <row r="25" spans="2:13" ht="26.25" customHeight="1">
      <c r="B25" s="677">
        <v>5</v>
      </c>
      <c r="C25" s="7"/>
      <c r="D25" s="26" t="s">
        <v>776</v>
      </c>
      <c r="E25" s="9"/>
      <c r="G25" s="30"/>
      <c r="H25" s="31">
        <v>1008</v>
      </c>
      <c r="I25" s="32" t="s">
        <v>764</v>
      </c>
      <c r="J25" s="30"/>
      <c r="K25" s="32">
        <v>100</v>
      </c>
      <c r="L25" s="32" t="s">
        <v>755</v>
      </c>
      <c r="M25" s="43">
        <f t="shared" ref="M25" si="3">+H25/H26</f>
        <v>0.9882352941176471</v>
      </c>
    </row>
    <row r="26" spans="2:13" ht="24">
      <c r="B26" s="678"/>
      <c r="C26" s="10"/>
      <c r="D26" s="13" t="s">
        <v>777</v>
      </c>
      <c r="E26" s="12"/>
      <c r="G26" s="30"/>
      <c r="H26" s="33">
        <v>1020</v>
      </c>
      <c r="I26" s="34"/>
      <c r="J26" s="30"/>
      <c r="K26" s="34"/>
      <c r="L26" s="34"/>
      <c r="M26" s="42"/>
    </row>
    <row r="27" spans="2:13">
      <c r="B27" s="27" t="s">
        <v>778</v>
      </c>
      <c r="C27" s="15"/>
      <c r="D27" s="17"/>
      <c r="E27" s="17"/>
      <c r="F27" s="17"/>
      <c r="G27" s="37"/>
      <c r="H27" s="39"/>
      <c r="I27" s="37"/>
      <c r="J27" s="40"/>
      <c r="K27" s="37"/>
      <c r="L27" s="37"/>
      <c r="M27" s="37"/>
    </row>
    <row r="28" spans="2:13" ht="26.25" customHeight="1">
      <c r="B28" s="677">
        <v>1</v>
      </c>
      <c r="C28" s="7"/>
      <c r="D28" s="14" t="s">
        <v>779</v>
      </c>
      <c r="E28" s="9"/>
      <c r="G28" s="30"/>
      <c r="H28" s="31">
        <f>+'[1]E-VII'!K220+'[1]E-VIII'!G79+'[1]E-IX'!E30</f>
        <v>1893</v>
      </c>
      <c r="I28" s="32" t="s">
        <v>764</v>
      </c>
      <c r="J28" s="30"/>
      <c r="K28" s="32">
        <v>100</v>
      </c>
      <c r="L28" s="32" t="s">
        <v>755</v>
      </c>
      <c r="M28" s="43" t="e">
        <f t="shared" ref="M28" si="4">+H28/H29</f>
        <v>#DIV/0!</v>
      </c>
    </row>
    <row r="29" spans="2:13" ht="27.75" customHeight="1">
      <c r="B29" s="678"/>
      <c r="C29" s="10"/>
      <c r="D29" s="13" t="s">
        <v>780</v>
      </c>
      <c r="E29" s="12"/>
      <c r="G29" s="30"/>
      <c r="H29" s="33"/>
      <c r="I29" s="34"/>
      <c r="J29" s="30"/>
      <c r="K29" s="34"/>
      <c r="L29" s="34"/>
      <c r="M29" s="42"/>
    </row>
  </sheetData>
  <mergeCells count="12">
    <mergeCell ref="B8:B9"/>
    <mergeCell ref="B10:B11"/>
    <mergeCell ref="B12:B13"/>
    <mergeCell ref="B14:B15"/>
    <mergeCell ref="B16:B17"/>
    <mergeCell ref="B19:B20"/>
    <mergeCell ref="B23:B24"/>
    <mergeCell ref="B25:B26"/>
    <mergeCell ref="B5:E6"/>
    <mergeCell ref="F5:F6"/>
    <mergeCell ref="H5:M6"/>
    <mergeCell ref="B28:B29"/>
  </mergeCells>
  <pageMargins left="0.31388888888888899" right="0.118055555555556" top="0.67916666666666703" bottom="0.59027777777777801" header="0.31388888888888899" footer="0.31388888888888899"/>
  <pageSetup scale="75" fitToHeight="0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U43"/>
  <sheetViews>
    <sheetView showGridLines="0" zoomScale="130" zoomScaleNormal="130" workbookViewId="0">
      <selection activeCell="M5" sqref="M5"/>
    </sheetView>
  </sheetViews>
  <sheetFormatPr baseColWidth="10" defaultColWidth="9" defaultRowHeight="12.75"/>
  <cols>
    <col min="1" max="1" width="31.7109375" style="219" customWidth="1"/>
    <col min="2" max="2" width="3.7109375" style="219" customWidth="1"/>
    <col min="3" max="3" width="3.140625" style="219" customWidth="1"/>
    <col min="4" max="4" width="4.28515625" style="219" customWidth="1"/>
    <col min="5" max="5" width="3.140625" style="219" customWidth="1"/>
    <col min="6" max="6" width="4.140625" style="219" customWidth="1"/>
    <col min="7" max="7" width="3.140625" style="219" customWidth="1"/>
    <col min="8" max="8" width="3.7109375" style="219" customWidth="1"/>
    <col min="9" max="10" width="3.5703125" style="219" customWidth="1"/>
    <col min="11" max="11" width="3.140625" style="219" customWidth="1"/>
    <col min="12" max="13" width="4.7109375" style="219" customWidth="1"/>
    <col min="14" max="15" width="4.28515625" style="219" customWidth="1"/>
    <col min="16" max="17" width="6" style="219" customWidth="1"/>
    <col min="18" max="19" width="5" style="219" customWidth="1"/>
    <col min="20" max="21" width="10" style="219" customWidth="1"/>
  </cols>
  <sheetData>
    <row r="3" spans="1:21">
      <c r="A3" s="535" t="s">
        <v>30</v>
      </c>
      <c r="B3" s="535"/>
      <c r="C3" s="535"/>
      <c r="D3" s="535"/>
      <c r="E3" s="535"/>
      <c r="F3" s="535"/>
      <c r="G3" s="535"/>
      <c r="H3" s="535"/>
      <c r="I3" s="535"/>
      <c r="J3" s="535"/>
      <c r="K3" s="535"/>
      <c r="L3" s="535"/>
      <c r="M3" s="535"/>
      <c r="N3" s="535"/>
      <c r="O3" s="535"/>
      <c r="P3" s="535"/>
      <c r="Q3" s="535"/>
      <c r="R3" s="535"/>
      <c r="S3" s="535"/>
      <c r="T3" s="535"/>
      <c r="U3" s="535"/>
    </row>
    <row r="4" spans="1:21">
      <c r="A4" s="536" t="s">
        <v>31</v>
      </c>
      <c r="B4" s="536"/>
      <c r="C4" s="536"/>
      <c r="D4" s="536"/>
      <c r="E4" s="536"/>
      <c r="F4" s="536"/>
      <c r="G4" s="536"/>
      <c r="H4" s="536"/>
      <c r="I4" s="536"/>
      <c r="J4" s="536"/>
      <c r="K4" s="536"/>
      <c r="L4" s="536"/>
      <c r="M4" s="536"/>
      <c r="N4" s="536"/>
      <c r="O4" s="536"/>
      <c r="P4" s="536"/>
      <c r="Q4" s="536"/>
      <c r="R4" s="536"/>
      <c r="S4" s="536"/>
      <c r="T4" s="536"/>
      <c r="U4" s="536"/>
    </row>
    <row r="5" spans="1:21" ht="14.25">
      <c r="A5" s="419" t="s">
        <v>32</v>
      </c>
      <c r="B5" s="420"/>
      <c r="C5" s="421"/>
      <c r="D5" s="421"/>
      <c r="E5" s="421"/>
      <c r="F5" s="421"/>
      <c r="G5" s="421"/>
      <c r="H5" s="421"/>
      <c r="I5" s="421"/>
      <c r="J5" s="421"/>
      <c r="K5" s="421"/>
      <c r="L5" s="421"/>
      <c r="M5" s="444"/>
      <c r="N5" s="445"/>
      <c r="O5" s="421"/>
      <c r="P5" s="421"/>
      <c r="Q5" s="421"/>
      <c r="R5" s="421"/>
      <c r="S5" s="453"/>
      <c r="T5" s="454"/>
      <c r="U5" s="453"/>
    </row>
    <row r="6" spans="1:21" ht="9.75" customHeight="1">
      <c r="A6" s="422"/>
      <c r="B6" s="423"/>
      <c r="C6" s="424"/>
      <c r="D6" s="424"/>
      <c r="E6" s="424"/>
      <c r="F6" s="424"/>
      <c r="G6" s="424"/>
      <c r="H6" s="424"/>
      <c r="I6" s="424"/>
      <c r="J6" s="424"/>
      <c r="K6" s="424"/>
      <c r="L6" s="424"/>
      <c r="M6" s="422"/>
      <c r="N6" s="446"/>
      <c r="O6" s="424"/>
      <c r="P6" s="424"/>
      <c r="Q6" s="424"/>
      <c r="R6" s="424"/>
      <c r="S6" s="455"/>
      <c r="T6" s="456"/>
      <c r="U6" s="455"/>
    </row>
    <row r="7" spans="1:21">
      <c r="A7" s="425" t="s">
        <v>33</v>
      </c>
      <c r="B7" s="426"/>
      <c r="C7" s="426"/>
      <c r="D7" s="426"/>
      <c r="E7" s="426"/>
      <c r="F7" s="426"/>
      <c r="G7" s="426"/>
      <c r="H7" s="426"/>
      <c r="I7" s="426"/>
      <c r="J7" s="447"/>
      <c r="K7" s="426"/>
      <c r="L7" s="426"/>
      <c r="M7" s="448" t="s">
        <v>34</v>
      </c>
      <c r="N7" s="426"/>
      <c r="O7" s="426"/>
      <c r="P7" s="426"/>
      <c r="Q7" s="426"/>
      <c r="R7" s="426"/>
      <c r="S7" s="457"/>
      <c r="T7" s="458"/>
      <c r="U7" s="457"/>
    </row>
    <row r="8" spans="1:21">
      <c r="A8" s="427"/>
      <c r="B8" s="428"/>
      <c r="C8" s="428"/>
      <c r="D8" s="429"/>
      <c r="E8" s="429"/>
      <c r="F8" s="429"/>
      <c r="G8" s="429"/>
      <c r="H8" s="429"/>
      <c r="I8" s="429"/>
      <c r="J8" s="429"/>
      <c r="K8" s="429"/>
      <c r="L8" s="429"/>
      <c r="M8" s="429"/>
      <c r="N8" s="449"/>
      <c r="O8" s="449"/>
      <c r="P8" s="449"/>
      <c r="Q8" s="449"/>
      <c r="R8" s="449"/>
      <c r="S8" s="449"/>
      <c r="T8" s="429"/>
      <c r="U8" s="429"/>
    </row>
    <row r="9" spans="1:21">
      <c r="A9" s="430"/>
      <c r="B9" s="537" t="s">
        <v>5</v>
      </c>
      <c r="C9" s="537"/>
      <c r="D9" s="537"/>
      <c r="E9" s="537"/>
      <c r="F9" s="538"/>
      <c r="G9" s="537"/>
      <c r="H9" s="537"/>
      <c r="I9" s="537"/>
      <c r="J9" s="450"/>
      <c r="K9" s="450"/>
      <c r="L9" s="431"/>
      <c r="M9" s="431"/>
      <c r="N9" s="451"/>
      <c r="O9" s="451"/>
      <c r="P9" s="452"/>
      <c r="Q9" s="459"/>
      <c r="R9" s="459"/>
      <c r="S9" s="459"/>
      <c r="T9" s="541" t="s">
        <v>35</v>
      </c>
      <c r="U9" s="537" t="s">
        <v>36</v>
      </c>
    </row>
    <row r="10" spans="1:21" ht="45" customHeight="1">
      <c r="A10" s="431" t="s">
        <v>37</v>
      </c>
      <c r="B10" s="432" t="s">
        <v>38</v>
      </c>
      <c r="C10" s="431"/>
      <c r="D10" s="432" t="s">
        <v>39</v>
      </c>
      <c r="E10" s="431"/>
      <c r="F10" s="431" t="s">
        <v>11</v>
      </c>
      <c r="G10" s="431"/>
      <c r="H10" s="432" t="s">
        <v>38</v>
      </c>
      <c r="I10" s="431"/>
      <c r="J10" s="431" t="s">
        <v>40</v>
      </c>
      <c r="K10" s="431"/>
      <c r="L10" s="539" t="s">
        <v>12</v>
      </c>
      <c r="M10" s="540"/>
      <c r="N10" s="539" t="s">
        <v>13</v>
      </c>
      <c r="O10" s="540"/>
      <c r="P10" s="539" t="s">
        <v>14</v>
      </c>
      <c r="Q10" s="540"/>
      <c r="R10" s="539" t="s">
        <v>41</v>
      </c>
      <c r="S10" s="540"/>
      <c r="T10" s="541"/>
      <c r="U10" s="537"/>
    </row>
    <row r="11" spans="1:21">
      <c r="A11" s="433"/>
      <c r="B11" s="434" t="s">
        <v>18</v>
      </c>
      <c r="C11" s="434" t="s">
        <v>19</v>
      </c>
      <c r="D11" s="434" t="s">
        <v>18</v>
      </c>
      <c r="E11" s="434" t="s">
        <v>19</v>
      </c>
      <c r="F11" s="434" t="s">
        <v>18</v>
      </c>
      <c r="G11" s="434" t="s">
        <v>19</v>
      </c>
      <c r="H11" s="434" t="s">
        <v>18</v>
      </c>
      <c r="I11" s="434" t="s">
        <v>19</v>
      </c>
      <c r="J11" s="434" t="s">
        <v>18</v>
      </c>
      <c r="K11" s="434" t="s">
        <v>19</v>
      </c>
      <c r="L11" s="434" t="s">
        <v>18</v>
      </c>
      <c r="M11" s="434" t="s">
        <v>19</v>
      </c>
      <c r="N11" s="434" t="s">
        <v>18</v>
      </c>
      <c r="O11" s="434" t="s">
        <v>19</v>
      </c>
      <c r="P11" s="434" t="s">
        <v>18</v>
      </c>
      <c r="Q11" s="434" t="s">
        <v>19</v>
      </c>
      <c r="R11" s="434" t="s">
        <v>18</v>
      </c>
      <c r="S11" s="434" t="s">
        <v>19</v>
      </c>
      <c r="T11" s="541"/>
      <c r="U11" s="537"/>
    </row>
    <row r="12" spans="1:21">
      <c r="A12" s="435" t="s">
        <v>42</v>
      </c>
      <c r="B12" s="436">
        <v>4</v>
      </c>
      <c r="C12" s="436">
        <v>1</v>
      </c>
      <c r="D12" s="436"/>
      <c r="E12" s="436"/>
      <c r="F12" s="436"/>
      <c r="G12" s="436"/>
      <c r="H12" s="436"/>
      <c r="I12" s="436"/>
      <c r="J12" s="436"/>
      <c r="K12" s="436"/>
      <c r="L12" s="436">
        <v>4</v>
      </c>
      <c r="M12" s="436">
        <v>1</v>
      </c>
      <c r="N12" s="436"/>
      <c r="O12" s="436"/>
      <c r="P12" s="436"/>
      <c r="Q12" s="436"/>
      <c r="R12" s="436">
        <v>6</v>
      </c>
      <c r="S12" s="436">
        <v>1</v>
      </c>
      <c r="T12" s="436">
        <v>2</v>
      </c>
      <c r="U12" s="460">
        <f t="shared" ref="U12:U42" si="0">SUM(L12+M12)/T12</f>
        <v>2.5</v>
      </c>
    </row>
    <row r="13" spans="1:21">
      <c r="A13" s="437" t="s">
        <v>43</v>
      </c>
      <c r="B13" s="438">
        <v>2</v>
      </c>
      <c r="C13" s="438"/>
      <c r="D13" s="438"/>
      <c r="E13" s="438"/>
      <c r="F13" s="438"/>
      <c r="G13" s="438"/>
      <c r="H13" s="438"/>
      <c r="I13" s="438"/>
      <c r="J13" s="438"/>
      <c r="K13" s="438"/>
      <c r="L13" s="438">
        <v>2</v>
      </c>
      <c r="M13" s="438"/>
      <c r="N13" s="438"/>
      <c r="O13" s="438"/>
      <c r="P13" s="438"/>
      <c r="Q13" s="438"/>
      <c r="R13" s="438"/>
      <c r="S13" s="438">
        <v>2</v>
      </c>
      <c r="T13" s="438">
        <v>2</v>
      </c>
      <c r="U13" s="460">
        <f t="shared" si="0"/>
        <v>1</v>
      </c>
    </row>
    <row r="14" spans="1:21" ht="29.25">
      <c r="A14" s="439" t="s">
        <v>44</v>
      </c>
      <c r="B14" s="438"/>
      <c r="C14" s="438"/>
      <c r="D14" s="438"/>
      <c r="E14" s="438"/>
      <c r="F14" s="438"/>
      <c r="G14" s="438"/>
      <c r="H14" s="438"/>
      <c r="I14" s="438"/>
      <c r="J14" s="438"/>
      <c r="K14" s="438"/>
      <c r="L14" s="438"/>
      <c r="M14" s="438"/>
      <c r="N14" s="438"/>
      <c r="O14" s="438"/>
      <c r="P14" s="438"/>
      <c r="Q14" s="438"/>
      <c r="R14" s="438"/>
      <c r="S14" s="438"/>
      <c r="T14" s="438">
        <v>2</v>
      </c>
      <c r="U14" s="460">
        <f t="shared" si="0"/>
        <v>0</v>
      </c>
    </row>
    <row r="15" spans="1:21">
      <c r="A15" s="439" t="s">
        <v>45</v>
      </c>
      <c r="B15" s="438">
        <v>1</v>
      </c>
      <c r="C15" s="438"/>
      <c r="D15" s="438"/>
      <c r="E15" s="438"/>
      <c r="F15" s="438"/>
      <c r="G15" s="438"/>
      <c r="H15" s="438"/>
      <c r="I15" s="438"/>
      <c r="J15" s="438"/>
      <c r="K15" s="438"/>
      <c r="L15" s="438">
        <v>1</v>
      </c>
      <c r="M15" s="438"/>
      <c r="N15" s="438"/>
      <c r="O15" s="438"/>
      <c r="P15" s="438"/>
      <c r="Q15" s="438"/>
      <c r="R15" s="438">
        <v>1</v>
      </c>
      <c r="S15" s="438"/>
      <c r="T15" s="438">
        <v>2</v>
      </c>
      <c r="U15" s="460">
        <f t="shared" si="0"/>
        <v>0.5</v>
      </c>
    </row>
    <row r="16" spans="1:21">
      <c r="A16" s="439" t="s">
        <v>46</v>
      </c>
      <c r="B16" s="438">
        <v>6</v>
      </c>
      <c r="C16" s="438">
        <v>3</v>
      </c>
      <c r="D16" s="438"/>
      <c r="E16" s="438"/>
      <c r="F16" s="438"/>
      <c r="G16" s="438"/>
      <c r="H16" s="438"/>
      <c r="I16" s="438"/>
      <c r="J16" s="438"/>
      <c r="K16" s="438"/>
      <c r="L16" s="438">
        <v>6</v>
      </c>
      <c r="M16" s="438">
        <v>3</v>
      </c>
      <c r="N16" s="438"/>
      <c r="O16" s="438"/>
      <c r="P16" s="438"/>
      <c r="Q16" s="438"/>
      <c r="R16" s="438">
        <v>6</v>
      </c>
      <c r="S16" s="438">
        <v>3</v>
      </c>
      <c r="T16" s="438">
        <v>2</v>
      </c>
      <c r="U16" s="460">
        <f t="shared" si="0"/>
        <v>4.5</v>
      </c>
    </row>
    <row r="17" spans="1:21">
      <c r="A17" s="439" t="s">
        <v>47</v>
      </c>
      <c r="B17" s="438">
        <v>4</v>
      </c>
      <c r="C17" s="438">
        <v>1</v>
      </c>
      <c r="D17" s="438">
        <v>4</v>
      </c>
      <c r="E17" s="438">
        <v>1</v>
      </c>
      <c r="F17" s="438"/>
      <c r="G17" s="438"/>
      <c r="H17" s="438"/>
      <c r="I17" s="438"/>
      <c r="J17" s="438"/>
      <c r="K17" s="438"/>
      <c r="L17" s="438">
        <v>8</v>
      </c>
      <c r="M17" s="438">
        <v>2</v>
      </c>
      <c r="N17" s="438"/>
      <c r="O17" s="438"/>
      <c r="P17" s="438">
        <v>4</v>
      </c>
      <c r="Q17" s="438">
        <v>1</v>
      </c>
      <c r="R17" s="438">
        <v>4</v>
      </c>
      <c r="S17" s="438">
        <v>1</v>
      </c>
      <c r="T17" s="438">
        <v>2</v>
      </c>
      <c r="U17" s="460">
        <f t="shared" si="0"/>
        <v>5</v>
      </c>
    </row>
    <row r="18" spans="1:21">
      <c r="A18" s="439" t="s">
        <v>48</v>
      </c>
      <c r="B18" s="438">
        <v>3</v>
      </c>
      <c r="C18" s="438">
        <v>6</v>
      </c>
      <c r="D18" s="438"/>
      <c r="E18" s="438"/>
      <c r="F18" s="438"/>
      <c r="G18" s="438"/>
      <c r="H18" s="438"/>
      <c r="I18" s="438"/>
      <c r="J18" s="438"/>
      <c r="K18" s="438"/>
      <c r="L18" s="438">
        <v>3</v>
      </c>
      <c r="M18" s="438">
        <v>6</v>
      </c>
      <c r="N18" s="438"/>
      <c r="O18" s="438"/>
      <c r="P18" s="438"/>
      <c r="Q18" s="438"/>
      <c r="R18" s="438">
        <v>4</v>
      </c>
      <c r="S18" s="438">
        <v>3</v>
      </c>
      <c r="T18" s="438">
        <v>2</v>
      </c>
      <c r="U18" s="460">
        <f t="shared" si="0"/>
        <v>4.5</v>
      </c>
    </row>
    <row r="19" spans="1:21">
      <c r="A19" s="439" t="s">
        <v>49</v>
      </c>
      <c r="B19" s="438">
        <v>3</v>
      </c>
      <c r="C19" s="438">
        <v>1</v>
      </c>
      <c r="D19" s="438"/>
      <c r="E19" s="438"/>
      <c r="F19" s="438"/>
      <c r="G19" s="438"/>
      <c r="H19" s="438"/>
      <c r="I19" s="438"/>
      <c r="J19" s="438"/>
      <c r="K19" s="438"/>
      <c r="L19" s="438">
        <v>3</v>
      </c>
      <c r="M19" s="438">
        <v>1</v>
      </c>
      <c r="N19" s="438"/>
      <c r="O19" s="438"/>
      <c r="P19" s="438"/>
      <c r="Q19" s="438"/>
      <c r="R19" s="438">
        <v>3</v>
      </c>
      <c r="S19" s="438">
        <v>1</v>
      </c>
      <c r="T19" s="438">
        <v>2</v>
      </c>
      <c r="U19" s="460">
        <f t="shared" si="0"/>
        <v>2</v>
      </c>
    </row>
    <row r="20" spans="1:21" ht="19.5">
      <c r="A20" s="439" t="s">
        <v>50</v>
      </c>
      <c r="B20" s="438">
        <v>1</v>
      </c>
      <c r="C20" s="438"/>
      <c r="D20" s="438"/>
      <c r="E20" s="438"/>
      <c r="F20" s="438"/>
      <c r="G20" s="438"/>
      <c r="H20" s="438"/>
      <c r="I20" s="438"/>
      <c r="J20" s="438"/>
      <c r="K20" s="438"/>
      <c r="L20" s="438">
        <v>1</v>
      </c>
      <c r="M20" s="438"/>
      <c r="N20" s="438"/>
      <c r="O20" s="438"/>
      <c r="P20" s="438"/>
      <c r="Q20" s="438"/>
      <c r="R20" s="438">
        <v>2</v>
      </c>
      <c r="S20" s="438"/>
      <c r="T20" s="438">
        <v>1</v>
      </c>
      <c r="U20" s="460">
        <f t="shared" si="0"/>
        <v>1</v>
      </c>
    </row>
    <row r="21" spans="1:21">
      <c r="A21" s="439" t="s">
        <v>51</v>
      </c>
      <c r="B21" s="438">
        <v>2</v>
      </c>
      <c r="C21" s="438">
        <v>1</v>
      </c>
      <c r="D21" s="438"/>
      <c r="E21" s="438"/>
      <c r="F21" s="438"/>
      <c r="G21" s="438"/>
      <c r="H21" s="438"/>
      <c r="I21" s="438"/>
      <c r="J21" s="438"/>
      <c r="K21" s="438"/>
      <c r="L21" s="438">
        <v>2</v>
      </c>
      <c r="M21" s="438">
        <v>1</v>
      </c>
      <c r="N21" s="438"/>
      <c r="O21" s="438"/>
      <c r="P21" s="438"/>
      <c r="Q21" s="438"/>
      <c r="R21" s="438">
        <v>3</v>
      </c>
      <c r="S21" s="438">
        <v>1</v>
      </c>
      <c r="T21" s="438">
        <v>2</v>
      </c>
      <c r="U21" s="460">
        <f t="shared" si="0"/>
        <v>1.5</v>
      </c>
    </row>
    <row r="22" spans="1:21">
      <c r="A22" s="439" t="s">
        <v>52</v>
      </c>
      <c r="B22" s="438">
        <v>1</v>
      </c>
      <c r="C22" s="438"/>
      <c r="D22" s="438"/>
      <c r="E22" s="438"/>
      <c r="F22" s="438"/>
      <c r="G22" s="438"/>
      <c r="H22" s="438"/>
      <c r="I22" s="438"/>
      <c r="J22" s="438"/>
      <c r="K22" s="438"/>
      <c r="L22" s="438">
        <v>1</v>
      </c>
      <c r="M22" s="438"/>
      <c r="N22" s="438"/>
      <c r="O22" s="438"/>
      <c r="P22" s="438"/>
      <c r="Q22" s="438"/>
      <c r="R22" s="438">
        <v>1</v>
      </c>
      <c r="S22" s="438"/>
      <c r="T22" s="438">
        <v>2</v>
      </c>
      <c r="U22" s="460">
        <f t="shared" si="0"/>
        <v>0.5</v>
      </c>
    </row>
    <row r="23" spans="1:21" ht="19.5">
      <c r="A23" s="439" t="s">
        <v>53</v>
      </c>
      <c r="B23" s="438">
        <v>1</v>
      </c>
      <c r="C23" s="438"/>
      <c r="D23" s="438"/>
      <c r="E23" s="438"/>
      <c r="F23" s="438"/>
      <c r="G23" s="438"/>
      <c r="H23" s="438"/>
      <c r="I23" s="438"/>
      <c r="J23" s="438"/>
      <c r="K23" s="438"/>
      <c r="L23" s="438">
        <v>1</v>
      </c>
      <c r="M23" s="438"/>
      <c r="N23" s="438"/>
      <c r="O23" s="438"/>
      <c r="P23" s="438"/>
      <c r="Q23" s="438"/>
      <c r="R23" s="438">
        <v>3</v>
      </c>
      <c r="S23" s="438"/>
      <c r="T23" s="438">
        <v>2</v>
      </c>
      <c r="U23" s="460">
        <f t="shared" si="0"/>
        <v>0.5</v>
      </c>
    </row>
    <row r="24" spans="1:21">
      <c r="A24" s="439" t="s">
        <v>54</v>
      </c>
      <c r="B24" s="438">
        <v>2</v>
      </c>
      <c r="C24" s="438"/>
      <c r="D24" s="438"/>
      <c r="E24" s="438"/>
      <c r="F24" s="438"/>
      <c r="G24" s="438"/>
      <c r="H24" s="438"/>
      <c r="I24" s="438"/>
      <c r="J24" s="438"/>
      <c r="K24" s="438"/>
      <c r="L24" s="438">
        <v>2</v>
      </c>
      <c r="M24" s="438"/>
      <c r="N24" s="438"/>
      <c r="O24" s="438"/>
      <c r="P24" s="438"/>
      <c r="Q24" s="438"/>
      <c r="R24" s="438">
        <v>2</v>
      </c>
      <c r="S24" s="438">
        <v>1</v>
      </c>
      <c r="T24" s="438">
        <v>2</v>
      </c>
      <c r="U24" s="460">
        <f t="shared" si="0"/>
        <v>1</v>
      </c>
    </row>
    <row r="25" spans="1:21" ht="19.5">
      <c r="A25" s="439" t="s">
        <v>55</v>
      </c>
      <c r="B25" s="438"/>
      <c r="C25" s="438"/>
      <c r="D25" s="438"/>
      <c r="E25" s="438"/>
      <c r="F25" s="438"/>
      <c r="G25" s="438"/>
      <c r="H25" s="438"/>
      <c r="I25" s="438"/>
      <c r="J25" s="438"/>
      <c r="K25" s="438"/>
      <c r="L25" s="438"/>
      <c r="M25" s="438"/>
      <c r="N25" s="438"/>
      <c r="O25" s="438"/>
      <c r="P25" s="438"/>
      <c r="Q25" s="438"/>
      <c r="R25" s="438">
        <v>2</v>
      </c>
      <c r="S25" s="438">
        <v>2</v>
      </c>
      <c r="T25" s="438">
        <v>2</v>
      </c>
      <c r="U25" s="460">
        <f t="shared" si="0"/>
        <v>0</v>
      </c>
    </row>
    <row r="26" spans="1:21" ht="19.5">
      <c r="A26" s="439" t="s">
        <v>56</v>
      </c>
      <c r="B26" s="438">
        <v>2</v>
      </c>
      <c r="C26" s="438"/>
      <c r="D26" s="438"/>
      <c r="E26" s="438"/>
      <c r="F26" s="438"/>
      <c r="G26" s="438"/>
      <c r="H26" s="438"/>
      <c r="I26" s="438"/>
      <c r="J26" s="438"/>
      <c r="K26" s="438"/>
      <c r="L26" s="438">
        <v>2</v>
      </c>
      <c r="M26" s="438"/>
      <c r="N26" s="438"/>
      <c r="O26" s="438"/>
      <c r="P26" s="438"/>
      <c r="Q26" s="438"/>
      <c r="R26" s="438">
        <v>3</v>
      </c>
      <c r="S26" s="438">
        <v>1</v>
      </c>
      <c r="T26" s="438">
        <v>2</v>
      </c>
      <c r="U26" s="460">
        <f t="shared" si="0"/>
        <v>1</v>
      </c>
    </row>
    <row r="27" spans="1:21">
      <c r="A27" s="439" t="s">
        <v>57</v>
      </c>
      <c r="B27" s="438">
        <v>2</v>
      </c>
      <c r="C27" s="438">
        <v>1</v>
      </c>
      <c r="D27" s="438"/>
      <c r="E27" s="438"/>
      <c r="F27" s="438"/>
      <c r="G27" s="438"/>
      <c r="H27" s="438"/>
      <c r="I27" s="438"/>
      <c r="J27" s="438"/>
      <c r="K27" s="438"/>
      <c r="L27" s="438">
        <v>2</v>
      </c>
      <c r="M27" s="438">
        <v>1</v>
      </c>
      <c r="N27" s="438"/>
      <c r="O27" s="438"/>
      <c r="P27" s="438"/>
      <c r="Q27" s="438"/>
      <c r="R27" s="438">
        <v>2</v>
      </c>
      <c r="S27" s="438">
        <v>1</v>
      </c>
      <c r="T27" s="438">
        <v>2</v>
      </c>
      <c r="U27" s="460">
        <f t="shared" si="0"/>
        <v>1.5</v>
      </c>
    </row>
    <row r="28" spans="1:21">
      <c r="A28" s="439" t="s">
        <v>58</v>
      </c>
      <c r="B28" s="438">
        <v>2</v>
      </c>
      <c r="C28" s="438"/>
      <c r="D28" s="438"/>
      <c r="E28" s="438"/>
      <c r="F28" s="438"/>
      <c r="G28" s="438"/>
      <c r="H28" s="438"/>
      <c r="I28" s="438"/>
      <c r="J28" s="438"/>
      <c r="K28" s="438"/>
      <c r="L28" s="438">
        <v>2</v>
      </c>
      <c r="M28" s="438"/>
      <c r="N28" s="438"/>
      <c r="O28" s="438"/>
      <c r="P28" s="438"/>
      <c r="Q28" s="438"/>
      <c r="R28" s="438">
        <v>5</v>
      </c>
      <c r="S28" s="438"/>
      <c r="T28" s="438">
        <v>2</v>
      </c>
      <c r="U28" s="460">
        <f t="shared" si="0"/>
        <v>1</v>
      </c>
    </row>
    <row r="29" spans="1:21">
      <c r="A29" s="439" t="s">
        <v>59</v>
      </c>
      <c r="B29" s="438">
        <v>2</v>
      </c>
      <c r="C29" s="438"/>
      <c r="D29" s="438"/>
      <c r="E29" s="438"/>
      <c r="F29" s="438"/>
      <c r="G29" s="438"/>
      <c r="H29" s="438"/>
      <c r="I29" s="438"/>
      <c r="J29" s="438"/>
      <c r="K29" s="438"/>
      <c r="L29" s="438">
        <v>2</v>
      </c>
      <c r="M29" s="438"/>
      <c r="N29" s="438"/>
      <c r="O29" s="438"/>
      <c r="P29" s="438"/>
      <c r="Q29" s="438"/>
      <c r="R29" s="438">
        <v>1</v>
      </c>
      <c r="S29" s="438"/>
      <c r="T29" s="438">
        <v>2</v>
      </c>
      <c r="U29" s="460">
        <f t="shared" si="0"/>
        <v>1</v>
      </c>
    </row>
    <row r="30" spans="1:21">
      <c r="A30" s="439" t="s">
        <v>60</v>
      </c>
      <c r="B30" s="438"/>
      <c r="C30" s="438"/>
      <c r="D30" s="438"/>
      <c r="E30" s="438"/>
      <c r="F30" s="438"/>
      <c r="G30" s="438"/>
      <c r="H30" s="438"/>
      <c r="I30" s="438"/>
      <c r="J30" s="438"/>
      <c r="K30" s="438"/>
      <c r="L30" s="438"/>
      <c r="M30" s="438"/>
      <c r="N30" s="438"/>
      <c r="O30" s="438"/>
      <c r="P30" s="438"/>
      <c r="Q30" s="438"/>
      <c r="R30" s="438">
        <v>1</v>
      </c>
      <c r="S30" s="438">
        <v>2</v>
      </c>
      <c r="T30" s="438">
        <v>2</v>
      </c>
      <c r="U30" s="460">
        <f t="shared" si="0"/>
        <v>0</v>
      </c>
    </row>
    <row r="31" spans="1:21">
      <c r="A31" s="439" t="s">
        <v>61</v>
      </c>
      <c r="B31" s="438"/>
      <c r="C31" s="438"/>
      <c r="D31" s="438">
        <v>1</v>
      </c>
      <c r="E31" s="438"/>
      <c r="F31" s="438"/>
      <c r="G31" s="438"/>
      <c r="H31" s="438"/>
      <c r="I31" s="438"/>
      <c r="J31" s="438"/>
      <c r="K31" s="438"/>
      <c r="L31" s="438">
        <v>1</v>
      </c>
      <c r="M31" s="438"/>
      <c r="N31" s="438"/>
      <c r="O31" s="438"/>
      <c r="P31" s="438">
        <v>1</v>
      </c>
      <c r="Q31" s="438"/>
      <c r="R31" s="438">
        <v>1</v>
      </c>
      <c r="S31" s="438"/>
      <c r="T31" s="438">
        <v>2</v>
      </c>
      <c r="U31" s="460">
        <f t="shared" si="0"/>
        <v>0.5</v>
      </c>
    </row>
    <row r="32" spans="1:21">
      <c r="A32" s="439" t="s">
        <v>62</v>
      </c>
      <c r="B32" s="438">
        <v>1</v>
      </c>
      <c r="C32" s="438"/>
      <c r="D32" s="438"/>
      <c r="E32" s="438"/>
      <c r="F32" s="438"/>
      <c r="G32" s="438"/>
      <c r="H32" s="438"/>
      <c r="I32" s="438"/>
      <c r="J32" s="438"/>
      <c r="K32" s="438"/>
      <c r="L32" s="438">
        <v>1</v>
      </c>
      <c r="M32" s="438"/>
      <c r="N32" s="438"/>
      <c r="O32" s="438"/>
      <c r="P32" s="438"/>
      <c r="Q32" s="438"/>
      <c r="R32" s="438">
        <v>1</v>
      </c>
      <c r="S32" s="438"/>
      <c r="T32" s="438">
        <v>2</v>
      </c>
      <c r="U32" s="460">
        <f t="shared" si="0"/>
        <v>0.5</v>
      </c>
    </row>
    <row r="33" spans="1:21" ht="19.5">
      <c r="A33" s="439" t="s">
        <v>63</v>
      </c>
      <c r="B33" s="438">
        <v>1</v>
      </c>
      <c r="C33" s="438"/>
      <c r="D33" s="438"/>
      <c r="E33" s="438"/>
      <c r="F33" s="438"/>
      <c r="G33" s="438"/>
      <c r="H33" s="438"/>
      <c r="I33" s="438"/>
      <c r="J33" s="438"/>
      <c r="K33" s="438"/>
      <c r="L33" s="438">
        <v>1</v>
      </c>
      <c r="M33" s="438"/>
      <c r="N33" s="438"/>
      <c r="O33" s="438"/>
      <c r="P33" s="438"/>
      <c r="Q33" s="438"/>
      <c r="R33" s="438">
        <v>1</v>
      </c>
      <c r="S33" s="438"/>
      <c r="T33" s="438">
        <v>2</v>
      </c>
      <c r="U33" s="460">
        <f t="shared" si="0"/>
        <v>0.5</v>
      </c>
    </row>
    <row r="34" spans="1:21">
      <c r="A34" s="439" t="s">
        <v>64</v>
      </c>
      <c r="B34" s="438">
        <v>1</v>
      </c>
      <c r="C34" s="438"/>
      <c r="D34" s="438"/>
      <c r="E34" s="438"/>
      <c r="F34" s="438"/>
      <c r="G34" s="438"/>
      <c r="H34" s="438"/>
      <c r="I34" s="438"/>
      <c r="J34" s="438"/>
      <c r="K34" s="438"/>
      <c r="L34" s="438">
        <v>1</v>
      </c>
      <c r="M34" s="438"/>
      <c r="N34" s="438"/>
      <c r="O34" s="438"/>
      <c r="P34" s="438"/>
      <c r="Q34" s="438"/>
      <c r="R34" s="438">
        <v>3</v>
      </c>
      <c r="S34" s="438"/>
      <c r="T34" s="438">
        <v>2</v>
      </c>
      <c r="U34" s="460">
        <f t="shared" si="0"/>
        <v>0.5</v>
      </c>
    </row>
    <row r="35" spans="1:21">
      <c r="A35" s="439" t="s">
        <v>65</v>
      </c>
      <c r="B35" s="438">
        <v>1</v>
      </c>
      <c r="C35" s="438"/>
      <c r="D35" s="438"/>
      <c r="E35" s="438"/>
      <c r="F35" s="438"/>
      <c r="G35" s="438"/>
      <c r="H35" s="438"/>
      <c r="I35" s="438"/>
      <c r="J35" s="438"/>
      <c r="K35" s="438"/>
      <c r="L35" s="438">
        <v>1</v>
      </c>
      <c r="M35" s="438"/>
      <c r="N35" s="438"/>
      <c r="O35" s="438"/>
      <c r="P35" s="438"/>
      <c r="Q35" s="438"/>
      <c r="R35" s="438">
        <v>1</v>
      </c>
      <c r="S35" s="438"/>
      <c r="T35" s="438">
        <v>2</v>
      </c>
      <c r="U35" s="460">
        <f t="shared" si="0"/>
        <v>0.5</v>
      </c>
    </row>
    <row r="36" spans="1:21">
      <c r="A36" s="439" t="s">
        <v>66</v>
      </c>
      <c r="B36" s="438">
        <v>2</v>
      </c>
      <c r="C36" s="438"/>
      <c r="D36" s="438"/>
      <c r="E36" s="438"/>
      <c r="F36" s="438"/>
      <c r="G36" s="438"/>
      <c r="H36" s="438"/>
      <c r="I36" s="438"/>
      <c r="J36" s="438"/>
      <c r="K36" s="438"/>
      <c r="L36" s="438">
        <v>2</v>
      </c>
      <c r="M36" s="438"/>
      <c r="N36" s="438"/>
      <c r="O36" s="438"/>
      <c r="P36" s="438"/>
      <c r="Q36" s="438"/>
      <c r="R36" s="438">
        <v>2</v>
      </c>
      <c r="S36" s="438">
        <v>1</v>
      </c>
      <c r="T36" s="438">
        <v>2</v>
      </c>
      <c r="U36" s="460">
        <f t="shared" si="0"/>
        <v>1</v>
      </c>
    </row>
    <row r="37" spans="1:21">
      <c r="A37" s="439" t="s">
        <v>67</v>
      </c>
      <c r="B37" s="438">
        <v>1</v>
      </c>
      <c r="C37" s="438">
        <v>1</v>
      </c>
      <c r="D37" s="438"/>
      <c r="E37" s="438"/>
      <c r="F37" s="438"/>
      <c r="G37" s="438"/>
      <c r="H37" s="438"/>
      <c r="I37" s="438"/>
      <c r="J37" s="438"/>
      <c r="K37" s="438"/>
      <c r="L37" s="438">
        <v>1</v>
      </c>
      <c r="M37" s="438">
        <v>1</v>
      </c>
      <c r="N37" s="438"/>
      <c r="O37" s="438"/>
      <c r="P37" s="438"/>
      <c r="Q37" s="438"/>
      <c r="R37" s="438">
        <v>1</v>
      </c>
      <c r="S37" s="438"/>
      <c r="T37" s="438">
        <v>2</v>
      </c>
      <c r="U37" s="460">
        <f t="shared" si="0"/>
        <v>1</v>
      </c>
    </row>
    <row r="38" spans="1:21">
      <c r="A38" s="439" t="s">
        <v>68</v>
      </c>
      <c r="B38" s="438">
        <v>2</v>
      </c>
      <c r="C38" s="438"/>
      <c r="D38" s="438"/>
      <c r="E38" s="438"/>
      <c r="F38" s="438"/>
      <c r="G38" s="438"/>
      <c r="H38" s="438"/>
      <c r="I38" s="438"/>
      <c r="J38" s="438"/>
      <c r="K38" s="438"/>
      <c r="L38" s="438">
        <v>2</v>
      </c>
      <c r="M38" s="438"/>
      <c r="N38" s="438"/>
      <c r="O38" s="438"/>
      <c r="P38" s="438"/>
      <c r="Q38" s="438"/>
      <c r="R38" s="438">
        <v>3</v>
      </c>
      <c r="S38" s="438">
        <v>3</v>
      </c>
      <c r="T38" s="438">
        <v>2</v>
      </c>
      <c r="U38" s="460">
        <f t="shared" si="0"/>
        <v>1</v>
      </c>
    </row>
    <row r="39" spans="1:21">
      <c r="A39" s="439" t="s">
        <v>69</v>
      </c>
      <c r="B39" s="438">
        <v>1</v>
      </c>
      <c r="C39" s="438">
        <v>2</v>
      </c>
      <c r="D39" s="438"/>
      <c r="E39" s="438"/>
      <c r="F39" s="438"/>
      <c r="G39" s="438"/>
      <c r="H39" s="438"/>
      <c r="I39" s="438"/>
      <c r="J39" s="438"/>
      <c r="K39" s="438"/>
      <c r="L39" s="438">
        <v>1</v>
      </c>
      <c r="M39" s="438">
        <v>2</v>
      </c>
      <c r="N39" s="438"/>
      <c r="O39" s="438"/>
      <c r="P39" s="438"/>
      <c r="Q39" s="438"/>
      <c r="R39" s="438">
        <v>1</v>
      </c>
      <c r="S39" s="438"/>
      <c r="T39" s="438">
        <v>2</v>
      </c>
      <c r="U39" s="460">
        <f t="shared" si="0"/>
        <v>1.5</v>
      </c>
    </row>
    <row r="40" spans="1:21">
      <c r="A40" s="439" t="s">
        <v>70</v>
      </c>
      <c r="B40" s="438">
        <v>2</v>
      </c>
      <c r="C40" s="438"/>
      <c r="D40" s="438">
        <v>3</v>
      </c>
      <c r="E40" s="438"/>
      <c r="F40" s="438"/>
      <c r="G40" s="438"/>
      <c r="H40" s="438"/>
      <c r="I40" s="438"/>
      <c r="J40" s="438"/>
      <c r="K40" s="438"/>
      <c r="L40" s="438">
        <v>5</v>
      </c>
      <c r="M40" s="438"/>
      <c r="N40" s="438"/>
      <c r="O40" s="438"/>
      <c r="P40" s="438">
        <v>3</v>
      </c>
      <c r="Q40" s="438"/>
      <c r="R40" s="438">
        <v>3</v>
      </c>
      <c r="S40" s="438"/>
      <c r="T40" s="438">
        <v>2</v>
      </c>
      <c r="U40" s="460">
        <f t="shared" si="0"/>
        <v>2.5</v>
      </c>
    </row>
    <row r="41" spans="1:21">
      <c r="A41" s="439" t="s">
        <v>71</v>
      </c>
      <c r="B41" s="438">
        <v>3</v>
      </c>
      <c r="C41" s="438">
        <v>1</v>
      </c>
      <c r="D41" s="438"/>
      <c r="E41" s="438"/>
      <c r="F41" s="438"/>
      <c r="G41" s="438"/>
      <c r="H41" s="438"/>
      <c r="I41" s="438"/>
      <c r="J41" s="438"/>
      <c r="K41" s="438"/>
      <c r="L41" s="438">
        <v>3</v>
      </c>
      <c r="M41" s="438">
        <v>1</v>
      </c>
      <c r="N41" s="438"/>
      <c r="O41" s="438"/>
      <c r="P41" s="438"/>
      <c r="Q41" s="438"/>
      <c r="R41" s="438">
        <v>2</v>
      </c>
      <c r="S41" s="438">
        <v>2</v>
      </c>
      <c r="T41" s="438">
        <v>2</v>
      </c>
      <c r="U41" s="460">
        <f t="shared" si="0"/>
        <v>2</v>
      </c>
    </row>
    <row r="42" spans="1:21">
      <c r="A42" s="440" t="s">
        <v>72</v>
      </c>
      <c r="B42" s="441">
        <f t="shared" ref="B42:M42" si="1">SUM(B12:B41)</f>
        <v>53</v>
      </c>
      <c r="C42" s="441">
        <f t="shared" si="1"/>
        <v>18</v>
      </c>
      <c r="D42" s="441">
        <f t="shared" si="1"/>
        <v>8</v>
      </c>
      <c r="E42" s="441">
        <f t="shared" si="1"/>
        <v>1</v>
      </c>
      <c r="F42" s="441">
        <f t="shared" si="1"/>
        <v>0</v>
      </c>
      <c r="G42" s="441">
        <f t="shared" si="1"/>
        <v>0</v>
      </c>
      <c r="H42" s="441">
        <f t="shared" si="1"/>
        <v>0</v>
      </c>
      <c r="I42" s="441">
        <f t="shared" si="1"/>
        <v>0</v>
      </c>
      <c r="J42" s="441">
        <f t="shared" si="1"/>
        <v>0</v>
      </c>
      <c r="K42" s="441">
        <f t="shared" si="1"/>
        <v>0</v>
      </c>
      <c r="L42" s="441">
        <f t="shared" si="1"/>
        <v>61</v>
      </c>
      <c r="M42" s="441">
        <f t="shared" si="1"/>
        <v>19</v>
      </c>
      <c r="N42" s="441"/>
      <c r="O42" s="441"/>
      <c r="P42" s="441">
        <f t="shared" ref="P42:T42" si="2">SUM(P12:P41)</f>
        <v>8</v>
      </c>
      <c r="Q42" s="441">
        <f t="shared" si="2"/>
        <v>1</v>
      </c>
      <c r="R42" s="441">
        <f t="shared" si="2"/>
        <v>68</v>
      </c>
      <c r="S42" s="441">
        <f t="shared" si="2"/>
        <v>25</v>
      </c>
      <c r="T42" s="441">
        <f t="shared" si="2"/>
        <v>59</v>
      </c>
      <c r="U42" s="460">
        <f t="shared" si="0"/>
        <v>1.3559322033898304</v>
      </c>
    </row>
    <row r="43" spans="1:21">
      <c r="A43" s="442"/>
      <c r="D43" s="443"/>
      <c r="E43" s="443"/>
      <c r="F43" s="443"/>
      <c r="G43" s="443"/>
      <c r="H43" s="443"/>
      <c r="I43" s="443"/>
      <c r="J43" s="443"/>
      <c r="K43" s="443"/>
      <c r="L43" s="443"/>
      <c r="M43" s="443"/>
      <c r="N43" s="443"/>
      <c r="O43" s="443"/>
      <c r="P43" s="443"/>
      <c r="Q43" s="443"/>
      <c r="R43" s="443"/>
      <c r="S43" s="443"/>
      <c r="T43" s="461"/>
      <c r="U43" s="461"/>
    </row>
  </sheetData>
  <mergeCells count="10">
    <mergeCell ref="A3:U3"/>
    <mergeCell ref="A4:U4"/>
    <mergeCell ref="B9:E9"/>
    <mergeCell ref="F9:I9"/>
    <mergeCell ref="L10:M10"/>
    <mergeCell ref="N10:O10"/>
    <mergeCell ref="P10:Q10"/>
    <mergeCell ref="R10:S10"/>
    <mergeCell ref="T9:T11"/>
    <mergeCell ref="U9:U11"/>
  </mergeCells>
  <pageMargins left="0.70763888888888904" right="0.70763888888888904" top="0.74791666666666701" bottom="0.74791666666666701" header="0.31388888888888899" footer="0.31388888888888899"/>
  <pageSetup scale="107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3"/>
  <sheetViews>
    <sheetView showGridLines="0" zoomScale="130" zoomScaleNormal="130" workbookViewId="0">
      <selection activeCell="H5" sqref="H5"/>
    </sheetView>
  </sheetViews>
  <sheetFormatPr baseColWidth="10" defaultColWidth="9" defaultRowHeight="12.75"/>
  <cols>
    <col min="4" max="4" width="13.5703125" customWidth="1"/>
    <col min="5" max="5" width="6.5703125" customWidth="1"/>
    <col min="6" max="6" width="5.7109375" customWidth="1"/>
    <col min="7" max="7" width="6.85546875" customWidth="1"/>
    <col min="8" max="8" width="8.5703125" customWidth="1"/>
    <col min="9" max="9" width="13.140625" customWidth="1"/>
    <col min="10" max="10" width="14" customWidth="1"/>
    <col min="11" max="11" width="14.7109375" customWidth="1"/>
  </cols>
  <sheetData>
    <row r="1" spans="1:11" ht="19.5">
      <c r="A1" s="326"/>
      <c r="B1" s="267"/>
      <c r="C1" s="267"/>
      <c r="D1" s="267"/>
      <c r="E1" s="267"/>
      <c r="F1" s="267"/>
      <c r="G1" s="267"/>
      <c r="H1" s="267"/>
      <c r="I1" s="267"/>
      <c r="J1" s="267"/>
      <c r="K1" s="267"/>
    </row>
    <row r="2" spans="1:11">
      <c r="K2" s="328"/>
    </row>
    <row r="3" spans="1:11" ht="15.75">
      <c r="A3" s="329" t="s">
        <v>73</v>
      </c>
      <c r="B3" s="266"/>
      <c r="C3" s="266"/>
      <c r="D3" s="266"/>
      <c r="E3" s="266"/>
      <c r="F3" s="266"/>
      <c r="G3" s="266"/>
      <c r="H3" s="266"/>
      <c r="I3" s="266"/>
      <c r="J3" s="267"/>
      <c r="K3" s="267"/>
    </row>
    <row r="4" spans="1:11" ht="15.75">
      <c r="A4" s="329" t="s">
        <v>74</v>
      </c>
      <c r="B4" s="266"/>
      <c r="C4" s="266"/>
      <c r="D4" s="266"/>
      <c r="E4" s="266"/>
      <c r="F4" s="266"/>
      <c r="G4" s="266"/>
      <c r="H4" s="266"/>
      <c r="I4" s="266"/>
      <c r="J4" s="267"/>
      <c r="K4" s="267"/>
    </row>
    <row r="5" spans="1:11" ht="15.75">
      <c r="A5" s="226" t="s">
        <v>75</v>
      </c>
      <c r="B5" s="269"/>
      <c r="C5" s="391"/>
      <c r="D5" s="391"/>
      <c r="E5" s="391"/>
      <c r="F5" s="391"/>
      <c r="G5" s="391"/>
      <c r="H5" s="391"/>
      <c r="I5" s="413"/>
      <c r="J5" s="248"/>
      <c r="K5" s="414"/>
    </row>
    <row r="6" spans="1:11">
      <c r="A6" s="392"/>
      <c r="B6" s="393"/>
      <c r="C6" s="392"/>
      <c r="D6" s="392"/>
      <c r="E6" s="392"/>
      <c r="F6" s="392"/>
      <c r="G6" s="392"/>
      <c r="H6" s="392"/>
    </row>
    <row r="7" spans="1:11" ht="15.75">
      <c r="A7" s="268" t="s">
        <v>76</v>
      </c>
      <c r="B7" s="269"/>
      <c r="C7" s="394" t="s">
        <v>77</v>
      </c>
      <c r="D7" s="269"/>
      <c r="E7" s="269"/>
      <c r="F7" s="269"/>
      <c r="G7" s="269" t="s">
        <v>78</v>
      </c>
      <c r="H7" s="565" t="s">
        <v>79</v>
      </c>
      <c r="I7" s="565"/>
      <c r="J7" s="415"/>
      <c r="K7" s="416"/>
    </row>
    <row r="9" spans="1:11">
      <c r="A9" s="559" t="s">
        <v>80</v>
      </c>
      <c r="B9" s="560"/>
      <c r="C9" s="561"/>
      <c r="D9" s="395"/>
      <c r="E9" s="555" t="s">
        <v>81</v>
      </c>
      <c r="F9" s="556"/>
      <c r="G9" s="556"/>
      <c r="H9" s="557"/>
      <c r="I9" s="542" t="s">
        <v>82</v>
      </c>
      <c r="J9" s="542" t="s">
        <v>83</v>
      </c>
      <c r="K9" s="542" t="s">
        <v>84</v>
      </c>
    </row>
    <row r="10" spans="1:11">
      <c r="A10" s="570"/>
      <c r="B10" s="571"/>
      <c r="C10" s="572"/>
      <c r="D10" s="396"/>
      <c r="E10" s="566" t="s">
        <v>85</v>
      </c>
      <c r="F10" s="566"/>
      <c r="G10" s="566" t="s">
        <v>86</v>
      </c>
      <c r="H10" s="566"/>
      <c r="I10" s="544"/>
      <c r="J10" s="544"/>
      <c r="K10" s="544"/>
    </row>
    <row r="11" spans="1:11" ht="24" customHeight="1">
      <c r="A11" s="562"/>
      <c r="B11" s="563"/>
      <c r="C11" s="564"/>
      <c r="D11" s="398" t="s">
        <v>87</v>
      </c>
      <c r="E11" s="397" t="s">
        <v>18</v>
      </c>
      <c r="F11" s="397" t="s">
        <v>19</v>
      </c>
      <c r="G11" s="397" t="s">
        <v>18</v>
      </c>
      <c r="H11" s="397" t="s">
        <v>19</v>
      </c>
      <c r="I11" s="543"/>
      <c r="J11" s="543"/>
      <c r="K11" s="543"/>
    </row>
    <row r="12" spans="1:11">
      <c r="A12" s="567" t="s">
        <v>88</v>
      </c>
      <c r="B12" s="568"/>
      <c r="C12" s="569"/>
      <c r="D12" s="282" t="s">
        <v>89</v>
      </c>
      <c r="E12" s="402">
        <v>24</v>
      </c>
      <c r="F12" s="258"/>
      <c r="G12" s="258"/>
      <c r="H12" s="258"/>
      <c r="I12" s="258">
        <v>2</v>
      </c>
      <c r="J12" s="258">
        <v>6</v>
      </c>
      <c r="K12" s="258"/>
    </row>
    <row r="13" spans="1:11">
      <c r="A13" s="552" t="s">
        <v>90</v>
      </c>
      <c r="B13" s="553"/>
      <c r="C13" s="554"/>
      <c r="D13" s="282" t="s">
        <v>91</v>
      </c>
      <c r="E13" s="402">
        <v>15</v>
      </c>
      <c r="F13" s="258"/>
      <c r="G13" s="258"/>
      <c r="H13" s="258"/>
      <c r="I13" s="258"/>
      <c r="J13" s="258">
        <v>4</v>
      </c>
      <c r="K13" s="258"/>
    </row>
    <row r="14" spans="1:11">
      <c r="A14" s="399"/>
      <c r="B14" s="400"/>
      <c r="C14" s="401"/>
      <c r="D14" s="282"/>
      <c r="E14" s="402"/>
      <c r="F14" s="258"/>
      <c r="G14" s="258"/>
      <c r="H14" s="258"/>
      <c r="I14" s="258"/>
      <c r="J14" s="258"/>
      <c r="K14" s="417"/>
    </row>
    <row r="15" spans="1:11">
      <c r="A15" s="399"/>
      <c r="B15" s="400"/>
      <c r="C15" s="401"/>
      <c r="D15" s="282"/>
      <c r="E15" s="402"/>
      <c r="F15" s="258"/>
      <c r="G15" s="258"/>
      <c r="H15" s="258"/>
      <c r="I15" s="258"/>
      <c r="J15" s="258"/>
      <c r="K15" s="417"/>
    </row>
    <row r="16" spans="1:11">
      <c r="A16" s="399"/>
      <c r="B16" s="400"/>
      <c r="C16" s="401"/>
      <c r="D16" s="282"/>
      <c r="E16" s="402"/>
      <c r="F16" s="258"/>
      <c r="G16" s="258"/>
      <c r="H16" s="258"/>
      <c r="I16" s="258"/>
      <c r="J16" s="258"/>
      <c r="K16" s="417"/>
    </row>
    <row r="17" spans="1:11">
      <c r="A17" s="399"/>
      <c r="B17" s="400"/>
      <c r="C17" s="401"/>
      <c r="D17" s="282"/>
      <c r="E17" s="402"/>
      <c r="F17" s="258"/>
      <c r="G17" s="258"/>
      <c r="H17" s="258"/>
      <c r="I17" s="258"/>
      <c r="J17" s="258"/>
      <c r="K17" s="417"/>
    </row>
    <row r="18" spans="1:11">
      <c r="A18" s="399"/>
      <c r="B18" s="400"/>
      <c r="C18" s="401"/>
      <c r="D18" s="282"/>
      <c r="E18" s="402"/>
      <c r="F18" s="258"/>
      <c r="G18" s="258"/>
      <c r="H18" s="258"/>
      <c r="I18" s="258"/>
      <c r="J18" s="258"/>
      <c r="K18" s="417"/>
    </row>
    <row r="19" spans="1:11">
      <c r="A19" s="399"/>
      <c r="B19" s="400"/>
      <c r="C19" s="401"/>
      <c r="D19" s="282"/>
      <c r="E19" s="402"/>
      <c r="F19" s="258"/>
      <c r="G19" s="258"/>
      <c r="H19" s="258"/>
      <c r="I19" s="258"/>
      <c r="J19" s="258"/>
      <c r="K19" s="417"/>
    </row>
    <row r="20" spans="1:11">
      <c r="A20" s="399"/>
      <c r="B20" s="400"/>
      <c r="C20" s="401"/>
      <c r="D20" s="282"/>
      <c r="E20" s="402"/>
      <c r="F20" s="258"/>
      <c r="G20" s="258"/>
      <c r="H20" s="258"/>
      <c r="I20" s="258"/>
      <c r="J20" s="258"/>
      <c r="K20" s="417"/>
    </row>
    <row r="21" spans="1:11">
      <c r="A21" s="399"/>
      <c r="B21" s="400"/>
      <c r="C21" s="401"/>
      <c r="D21" s="282"/>
      <c r="E21" s="402"/>
      <c r="F21" s="258"/>
      <c r="G21" s="258"/>
      <c r="H21" s="258"/>
      <c r="I21" s="258"/>
      <c r="J21" s="258"/>
      <c r="K21" s="417"/>
    </row>
    <row r="22" spans="1:11">
      <c r="A22" s="552"/>
      <c r="B22" s="553"/>
      <c r="C22" s="554"/>
      <c r="D22" s="282"/>
      <c r="E22" s="402"/>
      <c r="F22" s="258"/>
      <c r="G22" s="258"/>
      <c r="H22" s="258"/>
      <c r="I22" s="258"/>
      <c r="J22" s="258"/>
      <c r="K22" s="417"/>
    </row>
    <row r="23" spans="1:11">
      <c r="A23" s="403"/>
      <c r="B23" s="404"/>
      <c r="C23" s="405"/>
      <c r="D23" s="405"/>
      <c r="E23" s="404"/>
      <c r="F23" s="403"/>
      <c r="G23" s="403"/>
      <c r="H23" s="403"/>
      <c r="I23" s="403"/>
      <c r="J23" s="258"/>
      <c r="K23" s="418"/>
    </row>
    <row r="24" spans="1:11">
      <c r="A24" s="550" t="s">
        <v>92</v>
      </c>
      <c r="B24" s="550"/>
      <c r="C24" s="550"/>
      <c r="D24" s="550"/>
      <c r="E24" s="406">
        <f>SUM(E12:E23)</f>
        <v>39</v>
      </c>
      <c r="F24" s="242"/>
      <c r="G24" s="242"/>
      <c r="H24" s="242"/>
      <c r="I24" s="242">
        <v>2</v>
      </c>
      <c r="J24" s="242">
        <v>10</v>
      </c>
      <c r="K24" s="259"/>
    </row>
    <row r="25" spans="1:11">
      <c r="A25" s="407"/>
      <c r="B25" s="407"/>
      <c r="C25" s="407"/>
      <c r="D25" s="407"/>
      <c r="E25" s="408"/>
      <c r="F25" s="408"/>
      <c r="G25" s="408"/>
      <c r="H25" s="408"/>
      <c r="I25" s="408"/>
      <c r="J25" s="408"/>
      <c r="K25" s="408"/>
    </row>
    <row r="26" spans="1:11">
      <c r="A26" s="392"/>
      <c r="B26" s="392"/>
      <c r="C26" s="392"/>
      <c r="D26" s="392"/>
      <c r="E26" s="392"/>
      <c r="F26" s="392"/>
      <c r="G26" s="392"/>
      <c r="H26" s="392"/>
      <c r="I26" s="392"/>
      <c r="J26" s="392"/>
      <c r="K26" s="392"/>
    </row>
    <row r="27" spans="1:11">
      <c r="A27" s="559" t="s">
        <v>93</v>
      </c>
      <c r="B27" s="560"/>
      <c r="C27" s="561"/>
      <c r="D27" s="395"/>
      <c r="E27" s="555" t="s">
        <v>94</v>
      </c>
      <c r="F27" s="556"/>
      <c r="G27" s="556"/>
      <c r="H27" s="557"/>
      <c r="I27" s="542" t="s">
        <v>95</v>
      </c>
      <c r="J27" s="542" t="s">
        <v>96</v>
      </c>
      <c r="K27" s="542" t="s">
        <v>97</v>
      </c>
    </row>
    <row r="28" spans="1:11" ht="27" customHeight="1">
      <c r="A28" s="562"/>
      <c r="B28" s="563"/>
      <c r="C28" s="564"/>
      <c r="D28" s="409" t="s">
        <v>98</v>
      </c>
      <c r="E28" s="558" t="s">
        <v>18</v>
      </c>
      <c r="F28" s="558"/>
      <c r="G28" s="558" t="s">
        <v>19</v>
      </c>
      <c r="H28" s="558"/>
      <c r="I28" s="543"/>
      <c r="J28" s="543"/>
      <c r="K28" s="543"/>
    </row>
    <row r="29" spans="1:11">
      <c r="A29" s="545" t="s">
        <v>99</v>
      </c>
      <c r="B29" s="546"/>
      <c r="C29" s="547"/>
      <c r="D29" s="410" t="s">
        <v>91</v>
      </c>
      <c r="E29" s="548">
        <v>14</v>
      </c>
      <c r="F29" s="549"/>
      <c r="G29" s="548"/>
      <c r="H29" s="549"/>
      <c r="I29" s="258"/>
      <c r="J29" s="258"/>
      <c r="K29" s="417"/>
    </row>
    <row r="30" spans="1:11">
      <c r="A30" s="399"/>
      <c r="B30" s="400"/>
      <c r="C30" s="401"/>
      <c r="D30" s="405"/>
      <c r="E30" s="411"/>
      <c r="F30" s="412"/>
      <c r="G30" s="411"/>
      <c r="H30" s="412"/>
      <c r="I30" s="258"/>
      <c r="J30" s="258"/>
      <c r="K30" s="417"/>
    </row>
    <row r="31" spans="1:11">
      <c r="A31" s="399"/>
      <c r="B31" s="400"/>
      <c r="C31" s="401"/>
      <c r="D31" s="405"/>
      <c r="E31" s="411"/>
      <c r="F31" s="412"/>
      <c r="G31" s="411"/>
      <c r="H31" s="412"/>
      <c r="I31" s="258"/>
      <c r="J31" s="258"/>
      <c r="K31" s="417"/>
    </row>
    <row r="32" spans="1:11">
      <c r="A32" s="399"/>
      <c r="B32" s="400"/>
      <c r="C32" s="401"/>
      <c r="D32" s="405"/>
      <c r="E32" s="411"/>
      <c r="F32" s="412"/>
      <c r="G32" s="411"/>
      <c r="H32" s="412"/>
      <c r="I32" s="258"/>
      <c r="J32" s="258"/>
      <c r="K32" s="417"/>
    </row>
    <row r="33" spans="1:11">
      <c r="A33" s="399"/>
      <c r="B33" s="400"/>
      <c r="C33" s="401"/>
      <c r="D33" s="405"/>
      <c r="E33" s="411"/>
      <c r="F33" s="412"/>
      <c r="G33" s="411"/>
      <c r="H33" s="412"/>
      <c r="I33" s="258"/>
      <c r="J33" s="258"/>
      <c r="K33" s="417"/>
    </row>
    <row r="34" spans="1:11">
      <c r="A34" s="399"/>
      <c r="B34" s="400"/>
      <c r="C34" s="401"/>
      <c r="D34" s="405"/>
      <c r="E34" s="411"/>
      <c r="F34" s="412"/>
      <c r="G34" s="411"/>
      <c r="H34" s="412"/>
      <c r="I34" s="258"/>
      <c r="J34" s="258"/>
      <c r="K34" s="417"/>
    </row>
    <row r="35" spans="1:11">
      <c r="A35" s="399"/>
      <c r="B35" s="400"/>
      <c r="C35" s="401"/>
      <c r="D35" s="405"/>
      <c r="E35" s="411"/>
      <c r="F35" s="412"/>
      <c r="G35" s="411"/>
      <c r="H35" s="412"/>
      <c r="I35" s="258"/>
      <c r="J35" s="258"/>
      <c r="K35" s="417"/>
    </row>
    <row r="36" spans="1:11">
      <c r="A36" s="399"/>
      <c r="B36" s="400"/>
      <c r="C36" s="401"/>
      <c r="D36" s="405"/>
      <c r="E36" s="411"/>
      <c r="F36" s="412"/>
      <c r="G36" s="411"/>
      <c r="H36" s="412"/>
      <c r="I36" s="258"/>
      <c r="J36" s="258"/>
      <c r="K36" s="417"/>
    </row>
    <row r="37" spans="1:11">
      <c r="A37" s="399"/>
      <c r="B37" s="400"/>
      <c r="C37" s="401"/>
      <c r="D37" s="405"/>
      <c r="E37" s="411"/>
      <c r="F37" s="412"/>
      <c r="G37" s="411"/>
      <c r="H37" s="412"/>
      <c r="I37" s="258"/>
      <c r="J37" s="258"/>
      <c r="K37" s="417"/>
    </row>
    <row r="38" spans="1:11">
      <c r="A38" s="399"/>
      <c r="B38" s="400"/>
      <c r="C38" s="401"/>
      <c r="D38" s="405"/>
      <c r="E38" s="411"/>
      <c r="F38" s="412"/>
      <c r="G38" s="411"/>
      <c r="H38" s="412"/>
      <c r="I38" s="258"/>
      <c r="J38" s="258"/>
      <c r="K38" s="417"/>
    </row>
    <row r="39" spans="1:11">
      <c r="A39" s="399"/>
      <c r="B39" s="400"/>
      <c r="C39" s="401"/>
      <c r="D39" s="405"/>
      <c r="E39" s="411"/>
      <c r="F39" s="412"/>
      <c r="G39" s="411"/>
      <c r="H39" s="412"/>
      <c r="I39" s="258"/>
      <c r="J39" s="258"/>
      <c r="K39" s="417"/>
    </row>
    <row r="40" spans="1:11">
      <c r="A40" s="399"/>
      <c r="B40" s="400"/>
      <c r="C40" s="401"/>
      <c r="D40" s="405"/>
      <c r="E40" s="411"/>
      <c r="F40" s="412"/>
      <c r="G40" s="411"/>
      <c r="H40" s="412"/>
      <c r="I40" s="258"/>
      <c r="J40" s="258"/>
      <c r="K40" s="417"/>
    </row>
    <row r="41" spans="1:11">
      <c r="A41" s="399"/>
      <c r="B41" s="400"/>
      <c r="C41" s="401"/>
      <c r="D41" s="405"/>
      <c r="E41" s="411"/>
      <c r="F41" s="412"/>
      <c r="G41" s="411"/>
      <c r="H41" s="412"/>
      <c r="I41" s="258"/>
      <c r="J41" s="258"/>
      <c r="K41" s="417"/>
    </row>
    <row r="42" spans="1:11">
      <c r="A42" s="399"/>
      <c r="B42" s="400"/>
      <c r="C42" s="401"/>
      <c r="D42" s="405"/>
      <c r="E42" s="411"/>
      <c r="F42" s="412"/>
      <c r="G42" s="411"/>
      <c r="H42" s="412"/>
      <c r="I42" s="258"/>
      <c r="J42" s="258"/>
      <c r="K42" s="417"/>
    </row>
    <row r="43" spans="1:11" ht="12.75" customHeight="1">
      <c r="A43" s="550" t="s">
        <v>100</v>
      </c>
      <c r="B43" s="550"/>
      <c r="C43" s="550"/>
      <c r="D43" s="550"/>
      <c r="E43" s="551">
        <v>14</v>
      </c>
      <c r="F43" s="547"/>
      <c r="G43" s="551"/>
      <c r="H43" s="547"/>
      <c r="I43" s="242"/>
      <c r="J43" s="242"/>
      <c r="K43" s="259"/>
    </row>
  </sheetData>
  <mergeCells count="25">
    <mergeCell ref="H7:I7"/>
    <mergeCell ref="E9:H9"/>
    <mergeCell ref="E10:F10"/>
    <mergeCell ref="G10:H10"/>
    <mergeCell ref="A12:C12"/>
    <mergeCell ref="I9:I11"/>
    <mergeCell ref="A9:C11"/>
    <mergeCell ref="A13:C13"/>
    <mergeCell ref="A22:C22"/>
    <mergeCell ref="A24:D24"/>
    <mergeCell ref="E27:H27"/>
    <mergeCell ref="E28:F28"/>
    <mergeCell ref="G28:H28"/>
    <mergeCell ref="A27:C28"/>
    <mergeCell ref="A29:C29"/>
    <mergeCell ref="E29:F29"/>
    <mergeCell ref="G29:H29"/>
    <mergeCell ref="A43:D43"/>
    <mergeCell ref="E43:F43"/>
    <mergeCell ref="G43:H43"/>
    <mergeCell ref="I27:I28"/>
    <mergeCell ref="J9:J11"/>
    <mergeCell ref="J27:J28"/>
    <mergeCell ref="K9:K11"/>
    <mergeCell ref="K27:K28"/>
  </mergeCells>
  <pageMargins left="0.70763888888888904" right="0.70763888888888904" top="0.74791666666666701" bottom="0.74791666666666701" header="0.31388888888888899" footer="0.31388888888888899"/>
  <pageSetup scale="124" orientation="landscape"/>
  <rowBreaks count="1" manualBreakCount="1">
    <brk id="25" max="16383" man="1"/>
  </rowBreak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H93"/>
  <sheetViews>
    <sheetView showGridLines="0" workbookViewId="0">
      <selection activeCell="D5" sqref="D5"/>
    </sheetView>
  </sheetViews>
  <sheetFormatPr baseColWidth="10" defaultColWidth="9" defaultRowHeight="12.75"/>
  <cols>
    <col min="2" max="2" width="28.140625" style="335" customWidth="1"/>
    <col min="3" max="3" width="40.140625" style="336" customWidth="1"/>
    <col min="4" max="4" width="15.140625" style="336" customWidth="1"/>
    <col min="5" max="5" width="18.140625" style="336" customWidth="1"/>
    <col min="6" max="6" width="11.5703125" style="335" customWidth="1"/>
    <col min="7" max="7" width="10.85546875" style="335" customWidth="1"/>
  </cols>
  <sheetData>
    <row r="1" spans="2:7" ht="38.25" customHeight="1">
      <c r="B1" s="577"/>
      <c r="C1" s="577"/>
      <c r="D1" s="577"/>
      <c r="E1" s="577"/>
      <c r="F1" s="577"/>
      <c r="G1" s="577"/>
    </row>
    <row r="2" spans="2:7" ht="16.5" customHeight="1">
      <c r="B2" s="578" t="s">
        <v>101</v>
      </c>
      <c r="C2" s="578"/>
      <c r="D2" s="578"/>
      <c r="E2" s="578"/>
      <c r="F2" s="578"/>
      <c r="G2" s="578"/>
    </row>
    <row r="3" spans="2:7" ht="14.25" customHeight="1">
      <c r="B3" s="578" t="s">
        <v>102</v>
      </c>
      <c r="C3" s="578"/>
      <c r="D3" s="578"/>
      <c r="E3" s="578"/>
      <c r="F3" s="578"/>
      <c r="G3" s="578"/>
    </row>
    <row r="4" spans="2:7" ht="2.25" customHeight="1">
      <c r="B4" s="337"/>
    </row>
    <row r="5" spans="2:7" ht="28.5" customHeight="1">
      <c r="B5" s="579" t="s">
        <v>103</v>
      </c>
      <c r="C5" s="580"/>
      <c r="D5" s="338"/>
      <c r="E5" s="339"/>
      <c r="F5" s="340"/>
      <c r="G5" s="341"/>
    </row>
    <row r="6" spans="2:7" ht="3" customHeight="1">
      <c r="B6" s="342"/>
    </row>
    <row r="7" spans="2:7" ht="18.75" customHeight="1">
      <c r="B7" s="581" t="s">
        <v>104</v>
      </c>
      <c r="C7" s="580"/>
      <c r="D7" s="582"/>
      <c r="E7" s="582"/>
      <c r="F7" s="340"/>
      <c r="G7" s="343"/>
    </row>
    <row r="8" spans="2:7" ht="3" customHeight="1">
      <c r="B8" s="344"/>
      <c r="C8" s="345"/>
      <c r="D8" s="345"/>
      <c r="E8" s="345"/>
      <c r="F8" s="344"/>
      <c r="G8" s="346"/>
    </row>
    <row r="9" spans="2:7" ht="6" hidden="1" customHeight="1"/>
    <row r="10" spans="2:7" s="334" customFormat="1" ht="24" customHeight="1">
      <c r="B10" s="575" t="s">
        <v>105</v>
      </c>
      <c r="C10" s="575" t="s">
        <v>106</v>
      </c>
      <c r="D10" s="575" t="s">
        <v>107</v>
      </c>
      <c r="E10" s="575" t="s">
        <v>108</v>
      </c>
      <c r="F10" s="573" t="s">
        <v>109</v>
      </c>
      <c r="G10" s="574"/>
    </row>
    <row r="11" spans="2:7" s="334" customFormat="1" ht="30.75" customHeight="1">
      <c r="B11" s="576"/>
      <c r="C11" s="576"/>
      <c r="D11" s="576"/>
      <c r="E11" s="576"/>
      <c r="F11" s="347" t="s">
        <v>18</v>
      </c>
      <c r="G11" s="348" t="s">
        <v>19</v>
      </c>
    </row>
    <row r="12" spans="2:7" s="334" customFormat="1" ht="22.5">
      <c r="B12" s="349" t="s">
        <v>110</v>
      </c>
      <c r="C12" s="350" t="s">
        <v>111</v>
      </c>
      <c r="D12" s="351">
        <v>1</v>
      </c>
      <c r="E12" s="352" t="s">
        <v>112</v>
      </c>
      <c r="F12" s="353">
        <v>1</v>
      </c>
      <c r="G12" s="354"/>
    </row>
    <row r="13" spans="2:7" s="334" customFormat="1" ht="22.5">
      <c r="B13" s="349" t="s">
        <v>110</v>
      </c>
      <c r="C13" s="355" t="s">
        <v>26</v>
      </c>
      <c r="D13" s="356">
        <v>1</v>
      </c>
      <c r="E13" s="357" t="s">
        <v>113</v>
      </c>
      <c r="F13" s="358"/>
      <c r="G13" s="358">
        <v>1</v>
      </c>
    </row>
    <row r="14" spans="2:7" s="334" customFormat="1" ht="33.75">
      <c r="B14" s="349" t="s">
        <v>110</v>
      </c>
      <c r="C14" s="359" t="s">
        <v>26</v>
      </c>
      <c r="D14" s="351">
        <v>1</v>
      </c>
      <c r="E14" s="360" t="s">
        <v>114</v>
      </c>
      <c r="F14" s="353">
        <v>1</v>
      </c>
      <c r="G14" s="354"/>
    </row>
    <row r="15" spans="2:7" s="334" customFormat="1" ht="45">
      <c r="B15" s="349" t="s">
        <v>110</v>
      </c>
      <c r="C15" s="361" t="s">
        <v>115</v>
      </c>
      <c r="D15" s="351">
        <v>3</v>
      </c>
      <c r="E15" s="362" t="s">
        <v>116</v>
      </c>
      <c r="F15" s="353">
        <v>3</v>
      </c>
      <c r="G15" s="354"/>
    </row>
    <row r="16" spans="2:7" s="334" customFormat="1" ht="33.75">
      <c r="B16" s="349" t="s">
        <v>110</v>
      </c>
      <c r="C16" s="361" t="s">
        <v>115</v>
      </c>
      <c r="D16" s="351">
        <v>4</v>
      </c>
      <c r="E16" s="357" t="s">
        <v>117</v>
      </c>
      <c r="F16" s="353">
        <v>4</v>
      </c>
      <c r="G16" s="354"/>
    </row>
    <row r="17" spans="2:8" s="334" customFormat="1" ht="45">
      <c r="B17" s="349" t="s">
        <v>110</v>
      </c>
      <c r="C17" s="361" t="s">
        <v>115</v>
      </c>
      <c r="D17" s="356">
        <v>1</v>
      </c>
      <c r="E17" s="363" t="s">
        <v>118</v>
      </c>
      <c r="F17" s="358">
        <v>1</v>
      </c>
      <c r="G17" s="354"/>
    </row>
    <row r="18" spans="2:8" s="334" customFormat="1" ht="45">
      <c r="B18" s="349" t="s">
        <v>110</v>
      </c>
      <c r="C18" s="361" t="s">
        <v>115</v>
      </c>
      <c r="D18" s="351">
        <v>3</v>
      </c>
      <c r="E18" s="363" t="s">
        <v>116</v>
      </c>
      <c r="F18" s="353">
        <v>3</v>
      </c>
      <c r="G18" s="354"/>
    </row>
    <row r="19" spans="2:8" s="334" customFormat="1" ht="22.5">
      <c r="B19" s="349" t="s">
        <v>110</v>
      </c>
      <c r="C19" s="361" t="s">
        <v>115</v>
      </c>
      <c r="D19" s="351">
        <v>3</v>
      </c>
      <c r="E19" s="364" t="s">
        <v>119</v>
      </c>
      <c r="F19" s="353">
        <v>3</v>
      </c>
      <c r="G19" s="354"/>
    </row>
    <row r="20" spans="2:8" s="334" customFormat="1" ht="33.75">
      <c r="B20" s="349" t="s">
        <v>110</v>
      </c>
      <c r="C20" s="361" t="s">
        <v>115</v>
      </c>
      <c r="D20" s="351">
        <v>5</v>
      </c>
      <c r="E20" s="364" t="s">
        <v>120</v>
      </c>
      <c r="F20" s="353">
        <v>5</v>
      </c>
      <c r="G20" s="354"/>
    </row>
    <row r="21" spans="2:8" s="334" customFormat="1" ht="22.5">
      <c r="B21" s="349" t="s">
        <v>110</v>
      </c>
      <c r="C21" s="361" t="s">
        <v>115</v>
      </c>
      <c r="D21" s="351">
        <v>2</v>
      </c>
      <c r="E21" s="364" t="s">
        <v>121</v>
      </c>
      <c r="F21" s="353">
        <v>2</v>
      </c>
      <c r="G21" s="354"/>
    </row>
    <row r="22" spans="2:8" s="334" customFormat="1" ht="45">
      <c r="B22" s="349" t="s">
        <v>110</v>
      </c>
      <c r="C22" s="361" t="s">
        <v>115</v>
      </c>
      <c r="D22" s="351">
        <v>1</v>
      </c>
      <c r="E22" s="352" t="s">
        <v>118</v>
      </c>
      <c r="F22" s="353">
        <v>1</v>
      </c>
      <c r="G22" s="354"/>
    </row>
    <row r="23" spans="2:8" s="334" customFormat="1" ht="22.5">
      <c r="B23" s="349" t="s">
        <v>110</v>
      </c>
      <c r="C23" s="361" t="s">
        <v>115</v>
      </c>
      <c r="D23" s="356">
        <v>11</v>
      </c>
      <c r="E23" s="364" t="s">
        <v>112</v>
      </c>
      <c r="F23" s="358">
        <v>11</v>
      </c>
      <c r="G23" s="354"/>
    </row>
    <row r="24" spans="2:8" s="334" customFormat="1" ht="22.5">
      <c r="B24" s="349" t="s">
        <v>110</v>
      </c>
      <c r="C24" s="361" t="s">
        <v>115</v>
      </c>
      <c r="D24" s="351">
        <v>4</v>
      </c>
      <c r="E24" s="364" t="s">
        <v>122</v>
      </c>
      <c r="F24" s="353">
        <v>4</v>
      </c>
      <c r="G24" s="354"/>
    </row>
    <row r="25" spans="2:8" s="334" customFormat="1" ht="45">
      <c r="B25" s="349" t="s">
        <v>110</v>
      </c>
      <c r="C25" s="365" t="s">
        <v>115</v>
      </c>
      <c r="D25" s="351">
        <v>3</v>
      </c>
      <c r="E25" s="364" t="s">
        <v>116</v>
      </c>
      <c r="F25" s="353">
        <v>3</v>
      </c>
      <c r="G25" s="354"/>
    </row>
    <row r="26" spans="2:8" s="334" customFormat="1" ht="22.5">
      <c r="B26" s="349" t="s">
        <v>110</v>
      </c>
      <c r="C26" s="365" t="s">
        <v>115</v>
      </c>
      <c r="D26" s="351">
        <v>2</v>
      </c>
      <c r="E26" s="364" t="s">
        <v>123</v>
      </c>
      <c r="F26" s="353">
        <v>2</v>
      </c>
      <c r="G26" s="354"/>
    </row>
    <row r="27" spans="2:8" s="334" customFormat="1" ht="34.5" customHeight="1">
      <c r="B27" s="349" t="s">
        <v>110</v>
      </c>
      <c r="C27" s="365" t="s">
        <v>115</v>
      </c>
      <c r="D27" s="351">
        <v>9</v>
      </c>
      <c r="E27" s="366" t="s">
        <v>124</v>
      </c>
      <c r="F27" s="353">
        <v>9</v>
      </c>
      <c r="G27" s="354"/>
    </row>
    <row r="28" spans="2:8" s="334" customFormat="1" ht="34.5" customHeight="1">
      <c r="B28" s="349" t="s">
        <v>110</v>
      </c>
      <c r="C28" s="365" t="s">
        <v>115</v>
      </c>
      <c r="D28" s="351">
        <v>7</v>
      </c>
      <c r="E28" s="366" t="s">
        <v>125</v>
      </c>
      <c r="F28" s="353">
        <v>7</v>
      </c>
      <c r="G28" s="354"/>
    </row>
    <row r="29" spans="2:8" s="334" customFormat="1" ht="34.5" customHeight="1">
      <c r="B29" s="349" t="s">
        <v>110</v>
      </c>
      <c r="C29" s="355" t="s">
        <v>126</v>
      </c>
      <c r="D29" s="351">
        <v>3</v>
      </c>
      <c r="E29" s="352" t="s">
        <v>127</v>
      </c>
      <c r="F29" s="353">
        <v>3</v>
      </c>
      <c r="G29" s="354"/>
    </row>
    <row r="30" spans="2:8" s="334" customFormat="1" ht="34.5" customHeight="1">
      <c r="B30" s="349" t="s">
        <v>110</v>
      </c>
      <c r="C30" s="355" t="s">
        <v>126</v>
      </c>
      <c r="D30" s="351">
        <v>4</v>
      </c>
      <c r="E30" s="352" t="s">
        <v>128</v>
      </c>
      <c r="F30" s="353">
        <v>4</v>
      </c>
      <c r="G30" s="354"/>
      <c r="H30" s="367"/>
    </row>
    <row r="31" spans="2:8" s="334" customFormat="1" ht="34.5" customHeight="1">
      <c r="B31" s="349" t="s">
        <v>110</v>
      </c>
      <c r="C31" s="355" t="s">
        <v>126</v>
      </c>
      <c r="D31" s="351">
        <v>1</v>
      </c>
      <c r="E31" s="364" t="s">
        <v>129</v>
      </c>
      <c r="F31" s="353">
        <v>1</v>
      </c>
      <c r="G31" s="354"/>
    </row>
    <row r="32" spans="2:8" s="334" customFormat="1" ht="34.5" customHeight="1">
      <c r="B32" s="349" t="s">
        <v>110</v>
      </c>
      <c r="C32" s="355" t="s">
        <v>126</v>
      </c>
      <c r="D32" s="351">
        <v>3</v>
      </c>
      <c r="E32" s="364" t="s">
        <v>127</v>
      </c>
      <c r="F32" s="353">
        <v>3</v>
      </c>
      <c r="G32" s="354"/>
    </row>
    <row r="33" spans="2:7" s="334" customFormat="1" ht="34.5" customHeight="1">
      <c r="B33" s="349" t="s">
        <v>110</v>
      </c>
      <c r="C33" s="355" t="s">
        <v>126</v>
      </c>
      <c r="D33" s="351">
        <v>2</v>
      </c>
      <c r="E33" s="364" t="s">
        <v>112</v>
      </c>
      <c r="F33" s="353">
        <v>2</v>
      </c>
      <c r="G33" s="354"/>
    </row>
    <row r="34" spans="2:7" s="334" customFormat="1" ht="34.5" customHeight="1">
      <c r="B34" s="349" t="s">
        <v>110</v>
      </c>
      <c r="C34" s="355" t="s">
        <v>126</v>
      </c>
      <c r="D34" s="351">
        <v>4</v>
      </c>
      <c r="E34" s="364" t="s">
        <v>130</v>
      </c>
      <c r="F34" s="353">
        <v>4</v>
      </c>
      <c r="G34" s="354"/>
    </row>
    <row r="35" spans="2:7" s="334" customFormat="1" ht="34.5" customHeight="1">
      <c r="B35" s="349" t="s">
        <v>110</v>
      </c>
      <c r="C35" s="368" t="s">
        <v>131</v>
      </c>
      <c r="D35" s="351">
        <v>5</v>
      </c>
      <c r="E35" s="361" t="s">
        <v>132</v>
      </c>
      <c r="F35" s="353">
        <v>5</v>
      </c>
      <c r="G35" s="354"/>
    </row>
    <row r="36" spans="2:7" s="334" customFormat="1" ht="34.5" customHeight="1">
      <c r="B36" s="349" t="s">
        <v>110</v>
      </c>
      <c r="C36" s="368" t="s">
        <v>131</v>
      </c>
      <c r="D36" s="351">
        <v>3</v>
      </c>
      <c r="E36" s="366" t="s">
        <v>133</v>
      </c>
      <c r="F36" s="353">
        <v>3</v>
      </c>
      <c r="G36" s="354"/>
    </row>
    <row r="37" spans="2:7" s="334" customFormat="1" ht="34.5" customHeight="1">
      <c r="B37" s="349" t="s">
        <v>110</v>
      </c>
      <c r="C37" s="368" t="s">
        <v>131</v>
      </c>
      <c r="D37" s="356">
        <v>6</v>
      </c>
      <c r="E37" s="366" t="s">
        <v>134</v>
      </c>
      <c r="F37" s="358">
        <v>6</v>
      </c>
      <c r="G37" s="354"/>
    </row>
    <row r="38" spans="2:7" s="334" customFormat="1" ht="34.5" customHeight="1">
      <c r="B38" s="349" t="s">
        <v>110</v>
      </c>
      <c r="C38" s="368" t="s">
        <v>131</v>
      </c>
      <c r="D38" s="351">
        <v>2</v>
      </c>
      <c r="E38" s="359" t="s">
        <v>135</v>
      </c>
      <c r="F38" s="353">
        <v>2</v>
      </c>
      <c r="G38" s="354"/>
    </row>
    <row r="39" spans="2:7" s="334" customFormat="1" ht="34.5" customHeight="1">
      <c r="B39" s="349" t="s">
        <v>110</v>
      </c>
      <c r="C39" s="368" t="s">
        <v>131</v>
      </c>
      <c r="D39" s="369">
        <v>1</v>
      </c>
      <c r="E39" s="366" t="s">
        <v>136</v>
      </c>
      <c r="F39" s="353">
        <v>1</v>
      </c>
      <c r="G39" s="354"/>
    </row>
    <row r="40" spans="2:7" s="334" customFormat="1" ht="34.5" customHeight="1">
      <c r="B40" s="349" t="s">
        <v>110</v>
      </c>
      <c r="C40" s="368" t="s">
        <v>131</v>
      </c>
      <c r="D40" s="356">
        <v>1</v>
      </c>
      <c r="E40" s="366" t="s">
        <v>137</v>
      </c>
      <c r="F40" s="358">
        <v>1</v>
      </c>
      <c r="G40" s="354"/>
    </row>
    <row r="41" spans="2:7" s="334" customFormat="1" ht="34.5" customHeight="1">
      <c r="B41" s="349" t="s">
        <v>110</v>
      </c>
      <c r="C41" s="368" t="s">
        <v>131</v>
      </c>
      <c r="D41" s="356">
        <v>1</v>
      </c>
      <c r="E41" s="366" t="s">
        <v>138</v>
      </c>
      <c r="F41" s="358">
        <v>1</v>
      </c>
      <c r="G41" s="354"/>
    </row>
    <row r="42" spans="2:7" s="334" customFormat="1" ht="34.5" customHeight="1">
      <c r="B42" s="349" t="s">
        <v>110</v>
      </c>
      <c r="C42" s="368" t="s">
        <v>131</v>
      </c>
      <c r="D42" s="356">
        <v>4</v>
      </c>
      <c r="E42" s="366" t="s">
        <v>134</v>
      </c>
      <c r="F42" s="358">
        <v>4</v>
      </c>
      <c r="G42" s="354"/>
    </row>
    <row r="43" spans="2:7" s="334" customFormat="1" ht="34.5" customHeight="1">
      <c r="B43" s="349" t="s">
        <v>110</v>
      </c>
      <c r="C43" s="368" t="s">
        <v>131</v>
      </c>
      <c r="D43" s="356">
        <v>2</v>
      </c>
      <c r="E43" s="370" t="s">
        <v>139</v>
      </c>
      <c r="F43" s="358">
        <v>2</v>
      </c>
      <c r="G43" s="354"/>
    </row>
    <row r="44" spans="2:7" s="334" customFormat="1" ht="34.5" customHeight="1">
      <c r="B44" s="371"/>
      <c r="C44" s="372" t="s">
        <v>140</v>
      </c>
      <c r="D44" s="373">
        <f t="shared" ref="D44:G44" si="0">SUM(D12:D43)</f>
        <v>103</v>
      </c>
      <c r="E44" s="374"/>
      <c r="F44" s="373">
        <f t="shared" si="0"/>
        <v>102</v>
      </c>
      <c r="G44" s="373">
        <f t="shared" si="0"/>
        <v>1</v>
      </c>
    </row>
    <row r="45" spans="2:7" s="334" customFormat="1" ht="34.5" customHeight="1">
      <c r="B45" s="375"/>
      <c r="C45" s="376"/>
      <c r="D45" s="377"/>
      <c r="E45" s="378"/>
      <c r="F45" s="377"/>
      <c r="G45" s="376"/>
    </row>
    <row r="46" spans="2:7" s="334" customFormat="1" ht="34.5" customHeight="1">
      <c r="B46" s="375"/>
      <c r="C46" s="376"/>
      <c r="D46" s="377"/>
      <c r="E46" s="378"/>
      <c r="F46" s="377"/>
      <c r="G46" s="376"/>
    </row>
    <row r="47" spans="2:7" s="334" customFormat="1" ht="34.5" customHeight="1">
      <c r="B47" s="375"/>
      <c r="C47" s="376"/>
      <c r="D47" s="377"/>
      <c r="E47" s="378"/>
      <c r="F47" s="377"/>
      <c r="G47" s="376"/>
    </row>
    <row r="48" spans="2:7" s="334" customFormat="1" ht="34.5" customHeight="1">
      <c r="B48" s="379"/>
      <c r="C48" s="376"/>
      <c r="D48" s="377"/>
      <c r="E48" s="380"/>
      <c r="F48" s="377"/>
      <c r="G48" s="376"/>
    </row>
    <row r="49" spans="2:7" s="334" customFormat="1" ht="34.5" customHeight="1">
      <c r="B49" s="379"/>
      <c r="C49" s="376"/>
      <c r="D49" s="377"/>
      <c r="E49" s="381"/>
      <c r="F49" s="377"/>
      <c r="G49" s="376"/>
    </row>
    <row r="50" spans="2:7" s="334" customFormat="1" ht="34.5" customHeight="1">
      <c r="B50" s="379"/>
      <c r="C50" s="376"/>
      <c r="D50" s="377"/>
      <c r="E50" s="378"/>
      <c r="F50" s="377"/>
      <c r="G50" s="376"/>
    </row>
    <row r="51" spans="2:7" s="334" customFormat="1" ht="34.5" customHeight="1">
      <c r="B51" s="379"/>
      <c r="C51" s="382"/>
      <c r="D51" s="377"/>
      <c r="E51" s="381"/>
      <c r="F51" s="377"/>
      <c r="G51" s="376"/>
    </row>
    <row r="52" spans="2:7" s="334" customFormat="1" ht="34.5" customHeight="1">
      <c r="B52" s="379"/>
      <c r="C52" s="382"/>
      <c r="D52" s="377"/>
      <c r="E52" s="381"/>
      <c r="F52" s="377"/>
      <c r="G52" s="376"/>
    </row>
    <row r="53" spans="2:7" s="334" customFormat="1" ht="34.5" customHeight="1">
      <c r="B53" s="379"/>
      <c r="C53" s="382"/>
      <c r="D53" s="377"/>
      <c r="E53" s="378"/>
      <c r="F53" s="377"/>
      <c r="G53" s="376"/>
    </row>
    <row r="54" spans="2:7" s="334" customFormat="1" ht="34.5" customHeight="1">
      <c r="B54" s="379"/>
      <c r="C54" s="382"/>
      <c r="D54" s="377"/>
      <c r="E54" s="381"/>
      <c r="F54" s="377"/>
      <c r="G54" s="376"/>
    </row>
    <row r="55" spans="2:7" s="334" customFormat="1" ht="34.5" customHeight="1">
      <c r="B55" s="379"/>
      <c r="C55" s="376"/>
      <c r="D55" s="377"/>
      <c r="E55" s="378"/>
      <c r="F55" s="377"/>
      <c r="G55" s="376"/>
    </row>
    <row r="56" spans="2:7" s="334" customFormat="1" ht="34.5" customHeight="1">
      <c r="B56" s="379"/>
      <c r="C56" s="376"/>
      <c r="D56" s="377"/>
      <c r="E56" s="378"/>
      <c r="F56" s="377"/>
      <c r="G56" s="376"/>
    </row>
    <row r="57" spans="2:7" s="334" customFormat="1" ht="34.5" customHeight="1">
      <c r="B57" s="379"/>
      <c r="C57" s="376"/>
      <c r="D57" s="377"/>
      <c r="E57" s="378"/>
      <c r="F57" s="377"/>
      <c r="G57" s="376"/>
    </row>
    <row r="58" spans="2:7" s="334" customFormat="1" ht="34.5" customHeight="1">
      <c r="B58" s="379"/>
      <c r="C58" s="376"/>
      <c r="D58" s="377"/>
      <c r="E58" s="378"/>
      <c r="F58" s="377"/>
      <c r="G58" s="376"/>
    </row>
    <row r="59" spans="2:7" s="334" customFormat="1" ht="34.5" customHeight="1">
      <c r="B59" s="379"/>
      <c r="C59" s="376"/>
      <c r="D59" s="377"/>
      <c r="E59" s="378"/>
      <c r="F59" s="377"/>
      <c r="G59" s="376"/>
    </row>
    <row r="60" spans="2:7" s="334" customFormat="1" ht="34.5" customHeight="1">
      <c r="B60" s="379"/>
      <c r="C60" s="376"/>
      <c r="D60" s="377"/>
      <c r="E60" s="378"/>
      <c r="F60" s="377"/>
      <c r="G60" s="376"/>
    </row>
    <row r="61" spans="2:7" s="334" customFormat="1" ht="34.5" customHeight="1">
      <c r="B61" s="379"/>
      <c r="C61" s="376"/>
      <c r="D61" s="377"/>
      <c r="E61" s="378"/>
      <c r="F61" s="377"/>
      <c r="G61" s="376"/>
    </row>
    <row r="62" spans="2:7" s="334" customFormat="1" ht="34.5" customHeight="1">
      <c r="B62" s="379"/>
      <c r="C62" s="376"/>
      <c r="D62" s="377"/>
      <c r="E62" s="378"/>
      <c r="F62" s="377"/>
      <c r="G62" s="376"/>
    </row>
    <row r="63" spans="2:7" s="334" customFormat="1" ht="34.5" customHeight="1">
      <c r="B63" s="379"/>
      <c r="C63" s="376"/>
      <c r="D63" s="377"/>
      <c r="E63" s="378"/>
      <c r="F63" s="377"/>
      <c r="G63" s="376"/>
    </row>
    <row r="64" spans="2:7" s="334" customFormat="1" ht="34.5" customHeight="1">
      <c r="B64" s="379"/>
      <c r="C64" s="376"/>
      <c r="D64" s="377"/>
      <c r="E64" s="378"/>
      <c r="F64" s="377"/>
      <c r="G64" s="376"/>
    </row>
    <row r="65" spans="2:7" s="334" customFormat="1" ht="34.5" customHeight="1">
      <c r="B65" s="379"/>
      <c r="C65" s="376"/>
      <c r="D65" s="377"/>
      <c r="E65" s="380"/>
      <c r="F65" s="377"/>
      <c r="G65" s="376"/>
    </row>
    <row r="66" spans="2:7" s="334" customFormat="1" ht="34.5" customHeight="1">
      <c r="B66" s="379"/>
      <c r="C66" s="376"/>
      <c r="D66" s="377"/>
      <c r="E66" s="378"/>
      <c r="F66" s="377"/>
      <c r="G66" s="376"/>
    </row>
    <row r="67" spans="2:7" s="334" customFormat="1" ht="34.5" customHeight="1">
      <c r="B67" s="379"/>
      <c r="C67" s="376"/>
      <c r="D67" s="377"/>
      <c r="E67" s="378"/>
      <c r="F67" s="377"/>
      <c r="G67" s="376"/>
    </row>
    <row r="68" spans="2:7" s="334" customFormat="1" ht="34.5" customHeight="1">
      <c r="B68" s="379"/>
      <c r="C68" s="376"/>
      <c r="D68" s="377"/>
      <c r="E68" s="378"/>
      <c r="F68" s="377"/>
      <c r="G68" s="376"/>
    </row>
    <row r="69" spans="2:7" s="334" customFormat="1" ht="34.5" customHeight="1">
      <c r="B69" s="379"/>
      <c r="C69" s="376"/>
      <c r="D69" s="377"/>
      <c r="E69" s="378"/>
      <c r="F69" s="377"/>
      <c r="G69" s="376"/>
    </row>
    <row r="70" spans="2:7" s="334" customFormat="1" ht="34.5" customHeight="1">
      <c r="B70" s="379"/>
      <c r="C70" s="376"/>
      <c r="D70" s="377"/>
      <c r="E70" s="378"/>
      <c r="F70" s="377"/>
      <c r="G70" s="376"/>
    </row>
    <row r="71" spans="2:7" s="334" customFormat="1" ht="34.5" customHeight="1">
      <c r="B71" s="379"/>
      <c r="C71" s="376"/>
      <c r="D71" s="377"/>
      <c r="E71" s="378"/>
      <c r="F71" s="377"/>
      <c r="G71" s="376"/>
    </row>
    <row r="72" spans="2:7" s="334" customFormat="1" ht="34.5" customHeight="1">
      <c r="B72" s="379"/>
      <c r="C72" s="376"/>
      <c r="D72" s="377"/>
      <c r="E72" s="378"/>
      <c r="F72" s="377"/>
      <c r="G72" s="376"/>
    </row>
    <row r="73" spans="2:7" s="334" customFormat="1" ht="34.5" customHeight="1">
      <c r="B73" s="379"/>
      <c r="C73" s="376"/>
      <c r="D73" s="377"/>
      <c r="E73" s="378"/>
      <c r="F73" s="377"/>
      <c r="G73" s="376"/>
    </row>
    <row r="74" spans="2:7" s="334" customFormat="1" ht="34.5" customHeight="1">
      <c r="B74" s="379"/>
      <c r="C74" s="376"/>
      <c r="D74" s="377"/>
      <c r="E74" s="383"/>
      <c r="F74" s="377"/>
      <c r="G74" s="376"/>
    </row>
    <row r="75" spans="2:7" s="334" customFormat="1" ht="34.5" customHeight="1">
      <c r="B75" s="379"/>
      <c r="C75" s="376"/>
      <c r="D75" s="377"/>
      <c r="E75" s="378"/>
      <c r="F75" s="377"/>
      <c r="G75" s="376"/>
    </row>
    <row r="76" spans="2:7" s="334" customFormat="1" ht="34.5" customHeight="1">
      <c r="B76" s="379"/>
      <c r="C76" s="382"/>
      <c r="D76" s="377"/>
      <c r="E76" s="378"/>
      <c r="F76" s="377"/>
      <c r="G76" s="376"/>
    </row>
    <row r="77" spans="2:7" s="334" customFormat="1" ht="34.5" customHeight="1">
      <c r="B77" s="379"/>
      <c r="C77" s="382"/>
      <c r="D77" s="377"/>
      <c r="E77" s="378"/>
      <c r="F77" s="377"/>
      <c r="G77" s="376"/>
    </row>
    <row r="78" spans="2:7" s="334" customFormat="1" ht="34.5" customHeight="1">
      <c r="B78" s="379"/>
      <c r="C78" s="382"/>
      <c r="D78" s="377"/>
      <c r="E78" s="378"/>
      <c r="F78" s="377"/>
      <c r="G78" s="376"/>
    </row>
    <row r="79" spans="2:7" s="334" customFormat="1" ht="31.5" customHeight="1">
      <c r="B79" s="379"/>
      <c r="C79" s="382"/>
      <c r="D79" s="377"/>
      <c r="E79" s="378"/>
      <c r="F79" s="377"/>
      <c r="G79" s="376"/>
    </row>
    <row r="80" spans="2:7" s="334" customFormat="1" ht="27" customHeight="1">
      <c r="B80" s="379"/>
      <c r="C80" s="382"/>
      <c r="D80" s="377"/>
      <c r="E80" s="378"/>
      <c r="F80" s="377"/>
      <c r="G80" s="376"/>
    </row>
    <row r="81" spans="2:7" s="334" customFormat="1" ht="34.5" customHeight="1">
      <c r="B81" s="379"/>
      <c r="C81" s="382"/>
      <c r="D81" s="377"/>
      <c r="E81" s="378"/>
      <c r="F81" s="377"/>
      <c r="G81" s="376"/>
    </row>
    <row r="82" spans="2:7" s="334" customFormat="1" ht="34.5" customHeight="1">
      <c r="B82" s="379"/>
      <c r="C82" s="376"/>
      <c r="D82" s="377"/>
      <c r="E82" s="378"/>
      <c r="F82" s="377"/>
      <c r="G82" s="376"/>
    </row>
    <row r="83" spans="2:7" s="334" customFormat="1" ht="34.5" customHeight="1">
      <c r="B83" s="379"/>
      <c r="C83" s="376"/>
      <c r="D83" s="377"/>
      <c r="E83" s="378"/>
      <c r="F83" s="377"/>
      <c r="G83" s="376"/>
    </row>
    <row r="84" spans="2:7" s="334" customFormat="1" ht="34.5" customHeight="1">
      <c r="B84" s="379"/>
      <c r="C84" s="376"/>
      <c r="D84" s="377"/>
      <c r="E84" s="378"/>
      <c r="F84" s="377"/>
      <c r="G84" s="376"/>
    </row>
    <row r="85" spans="2:7" s="334" customFormat="1" ht="34.5" customHeight="1">
      <c r="B85" s="379"/>
      <c r="C85" s="384"/>
      <c r="D85" s="377"/>
      <c r="E85" s="381"/>
      <c r="F85" s="377"/>
      <c r="G85" s="376"/>
    </row>
    <row r="86" spans="2:7" s="334" customFormat="1" ht="34.5" customHeight="1">
      <c r="B86" s="379"/>
      <c r="C86" s="384"/>
      <c r="D86" s="377"/>
      <c r="E86" s="381"/>
      <c r="F86" s="377"/>
      <c r="G86" s="376"/>
    </row>
    <row r="87" spans="2:7" s="334" customFormat="1" ht="34.5" customHeight="1">
      <c r="B87" s="379"/>
      <c r="C87" s="376"/>
      <c r="D87" s="377"/>
      <c r="E87" s="378"/>
      <c r="F87" s="377"/>
      <c r="G87" s="376"/>
    </row>
    <row r="88" spans="2:7" s="334" customFormat="1" ht="28.5" customHeight="1">
      <c r="B88" s="379"/>
      <c r="C88" s="385"/>
      <c r="D88" s="377"/>
      <c r="E88" s="386"/>
      <c r="F88" s="377"/>
      <c r="G88" s="376"/>
    </row>
    <row r="89" spans="2:7" s="334" customFormat="1">
      <c r="B89" s="387"/>
      <c r="C89" s="388"/>
      <c r="D89" s="389"/>
      <c r="E89" s="345"/>
      <c r="F89" s="389"/>
      <c r="G89" s="389"/>
    </row>
    <row r="90" spans="2:7" s="334" customFormat="1">
      <c r="B90" s="187"/>
      <c r="C90" s="346"/>
      <c r="D90" s="346"/>
      <c r="E90" s="345"/>
      <c r="F90" s="346"/>
      <c r="G90" s="390"/>
    </row>
    <row r="91" spans="2:7" s="334" customFormat="1">
      <c r="B91" s="346"/>
      <c r="C91" s="345"/>
      <c r="D91" s="345"/>
      <c r="E91" s="345"/>
      <c r="F91" s="346"/>
      <c r="G91" s="346"/>
    </row>
    <row r="92" spans="2:7" s="334" customFormat="1">
      <c r="B92" s="346"/>
      <c r="C92" s="345"/>
      <c r="D92" s="345"/>
      <c r="E92" s="345"/>
      <c r="F92" s="346"/>
      <c r="G92" s="346"/>
    </row>
    <row r="93" spans="2:7" s="334" customFormat="1">
      <c r="B93" s="346"/>
      <c r="C93" s="345"/>
      <c r="D93" s="345"/>
      <c r="E93" s="345"/>
      <c r="F93" s="346"/>
      <c r="G93" s="346"/>
    </row>
  </sheetData>
  <mergeCells count="11">
    <mergeCell ref="B1:G1"/>
    <mergeCell ref="B2:G2"/>
    <mergeCell ref="B3:G3"/>
    <mergeCell ref="B5:C5"/>
    <mergeCell ref="B7:C7"/>
    <mergeCell ref="D7:E7"/>
    <mergeCell ref="F10:G10"/>
    <mergeCell ref="B10:B11"/>
    <mergeCell ref="C10:C11"/>
    <mergeCell ref="D10:D11"/>
    <mergeCell ref="E10:E11"/>
  </mergeCells>
  <pageMargins left="0.70763888888888904" right="0.70763888888888904" top="0.74791666666666701" bottom="0.74791666666666701" header="0.31388888888888899" footer="0.31388888888888899"/>
  <pageSetup paperSize="9" scale="110"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7"/>
  <sheetViews>
    <sheetView showGridLines="0" workbookViewId="0">
      <selection activeCell="C6" sqref="C6"/>
    </sheetView>
  </sheetViews>
  <sheetFormatPr baseColWidth="10" defaultColWidth="9" defaultRowHeight="12.75"/>
  <cols>
    <col min="1" max="1" width="34.85546875" customWidth="1"/>
    <col min="2" max="2" width="36.7109375" customWidth="1"/>
    <col min="3" max="3" width="11.85546875" customWidth="1"/>
    <col min="4" max="4" width="18.140625" customWidth="1"/>
    <col min="5" max="5" width="15" customWidth="1"/>
  </cols>
  <sheetData>
    <row r="1" spans="1:5" ht="19.5">
      <c r="A1" s="326"/>
      <c r="B1" s="267"/>
      <c r="C1" s="267"/>
      <c r="D1" s="267"/>
      <c r="E1" s="267"/>
    </row>
    <row r="2" spans="1:5" ht="19.5">
      <c r="A2" s="327"/>
      <c r="E2" s="328"/>
    </row>
    <row r="3" spans="1:5" ht="15.75">
      <c r="A3" s="329" t="s">
        <v>101</v>
      </c>
      <c r="B3" s="266"/>
      <c r="C3" s="266"/>
      <c r="D3" s="266"/>
      <c r="E3" s="267"/>
    </row>
    <row r="4" spans="1:5" ht="15.75">
      <c r="A4" s="329" t="s">
        <v>141</v>
      </c>
      <c r="B4" s="266"/>
      <c r="C4" s="266"/>
      <c r="D4" s="266"/>
      <c r="E4" s="267"/>
    </row>
    <row r="5" spans="1:5" ht="15.75">
      <c r="A5" s="329" t="s">
        <v>142</v>
      </c>
      <c r="B5" s="266"/>
      <c r="C5" s="266"/>
      <c r="D5" s="266"/>
      <c r="E5" s="267"/>
    </row>
    <row r="6" spans="1:5">
      <c r="A6" s="268" t="s">
        <v>103</v>
      </c>
      <c r="B6" s="269"/>
      <c r="C6" s="269"/>
      <c r="D6" s="330"/>
      <c r="E6" s="271"/>
    </row>
    <row r="7" spans="1:5">
      <c r="A7" s="331"/>
      <c r="B7" s="331"/>
      <c r="C7" s="331"/>
      <c r="D7" s="331"/>
      <c r="E7" s="331"/>
    </row>
    <row r="8" spans="1:5">
      <c r="A8" s="268" t="s">
        <v>143</v>
      </c>
      <c r="B8" s="227" t="s">
        <v>144</v>
      </c>
      <c r="C8" s="330" t="s">
        <v>79</v>
      </c>
      <c r="D8" s="269"/>
      <c r="E8" s="271"/>
    </row>
    <row r="9" spans="1:5">
      <c r="A9" s="331"/>
      <c r="B9" s="331"/>
      <c r="C9" s="331"/>
      <c r="D9" s="331"/>
      <c r="E9" s="331"/>
    </row>
    <row r="10" spans="1:5" ht="25.5">
      <c r="A10" s="332" t="s">
        <v>105</v>
      </c>
      <c r="B10" s="332" t="s">
        <v>145</v>
      </c>
      <c r="C10" s="332" t="s">
        <v>107</v>
      </c>
      <c r="D10" s="332" t="s">
        <v>146</v>
      </c>
      <c r="E10" s="333" t="s">
        <v>147</v>
      </c>
    </row>
    <row r="11" spans="1:5" ht="36">
      <c r="A11" s="524" t="s">
        <v>786</v>
      </c>
      <c r="B11" s="521" t="s">
        <v>782</v>
      </c>
      <c r="C11" s="521" t="s">
        <v>783</v>
      </c>
      <c r="D11" s="521" t="s">
        <v>784</v>
      </c>
      <c r="E11" s="524" t="s">
        <v>781</v>
      </c>
    </row>
    <row r="12" spans="1:5" ht="24">
      <c r="A12" s="524" t="s">
        <v>787</v>
      </c>
      <c r="B12" s="521" t="s">
        <v>788</v>
      </c>
      <c r="C12" s="521" t="s">
        <v>790</v>
      </c>
      <c r="D12" s="521" t="s">
        <v>789</v>
      </c>
      <c r="E12" s="521" t="s">
        <v>785</v>
      </c>
    </row>
    <row r="13" spans="1:5" ht="36">
      <c r="A13" s="524" t="s">
        <v>791</v>
      </c>
      <c r="B13" s="525" t="s">
        <v>793</v>
      </c>
      <c r="C13" s="526" t="s">
        <v>795</v>
      </c>
      <c r="D13" s="521" t="s">
        <v>794</v>
      </c>
      <c r="E13" s="524" t="s">
        <v>792</v>
      </c>
    </row>
    <row r="14" spans="1:5" ht="36">
      <c r="A14" s="523" t="s">
        <v>796</v>
      </c>
      <c r="B14" s="523" t="s">
        <v>797</v>
      </c>
      <c r="C14" s="522" t="s">
        <v>799</v>
      </c>
      <c r="D14" s="521" t="s">
        <v>798</v>
      </c>
      <c r="E14" s="523" t="s">
        <v>800</v>
      </c>
    </row>
    <row r="15" spans="1:5">
      <c r="A15" s="524"/>
      <c r="B15" s="524"/>
      <c r="C15" s="521"/>
      <c r="D15" s="521"/>
      <c r="E15" s="527"/>
    </row>
    <row r="17" spans="3:3">
      <c r="C17">
        <v>2</v>
      </c>
    </row>
  </sheetData>
  <pageMargins left="0.70763888888888904" right="0.70763888888888904" top="0.74791666666666701" bottom="0.74791666666666701" header="0.31388888888888899" footer="0.31388888888888899"/>
  <pageSetup scale="117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23"/>
  <sheetViews>
    <sheetView showGridLines="0" workbookViewId="0">
      <selection activeCell="E4" sqref="E4"/>
    </sheetView>
  </sheetViews>
  <sheetFormatPr baseColWidth="10" defaultColWidth="9" defaultRowHeight="12.75"/>
  <cols>
    <col min="1" max="1" width="31.7109375" customWidth="1"/>
    <col min="2" max="2" width="14.5703125" customWidth="1"/>
    <col min="3" max="3" width="48.42578125" customWidth="1"/>
    <col min="4" max="4" width="14.85546875" customWidth="1"/>
    <col min="5" max="5" width="15.28515625" customWidth="1"/>
    <col min="6" max="6" width="24.28515625" customWidth="1"/>
    <col min="7" max="7" width="13.28515625" customWidth="1"/>
    <col min="8" max="8" width="14.28515625" customWidth="1"/>
    <col min="9" max="9" width="14.85546875" customWidth="1"/>
  </cols>
  <sheetData>
    <row r="1" spans="1:9" ht="18.75" customHeight="1">
      <c r="A1" s="267"/>
      <c r="B1" s="267"/>
      <c r="C1" s="267"/>
      <c r="D1" s="267"/>
      <c r="E1" s="267"/>
      <c r="F1" s="267"/>
      <c r="G1" s="290"/>
    </row>
    <row r="2" spans="1:9" s="289" customFormat="1" ht="24" customHeight="1">
      <c r="A2" s="266" t="s">
        <v>148</v>
      </c>
      <c r="B2" s="266"/>
      <c r="C2" s="266"/>
      <c r="D2" s="266"/>
      <c r="E2" s="266"/>
      <c r="F2" s="266"/>
      <c r="G2" s="266"/>
    </row>
    <row r="3" spans="1:9" s="289" customFormat="1" ht="24" customHeight="1">
      <c r="A3" s="266" t="s">
        <v>149</v>
      </c>
      <c r="B3" s="266"/>
      <c r="C3" s="266"/>
      <c r="D3" s="266"/>
      <c r="E3" s="266"/>
      <c r="F3" s="266"/>
      <c r="G3" s="266"/>
    </row>
    <row r="4" spans="1:9" ht="24" customHeight="1">
      <c r="A4" s="291" t="s">
        <v>150</v>
      </c>
      <c r="B4" s="583" t="s">
        <v>151</v>
      </c>
      <c r="C4" s="583"/>
      <c r="D4" s="292"/>
      <c r="E4" s="293"/>
      <c r="F4" s="292"/>
      <c r="G4" s="294"/>
    </row>
    <row r="5" spans="1:9" ht="16.5" customHeight="1">
      <c r="A5" s="289"/>
      <c r="B5" s="289"/>
      <c r="C5" s="289"/>
      <c r="D5" s="289"/>
      <c r="E5" s="289"/>
      <c r="F5" s="295"/>
      <c r="G5" s="289"/>
    </row>
    <row r="6" spans="1:9" ht="22.5" customHeight="1">
      <c r="A6" s="584" t="s">
        <v>152</v>
      </c>
      <c r="B6" s="585"/>
      <c r="C6" s="296"/>
      <c r="D6" s="297" t="s">
        <v>153</v>
      </c>
      <c r="E6" s="297"/>
      <c r="F6" s="298"/>
      <c r="G6" s="299"/>
    </row>
    <row r="7" spans="1:9" ht="18.75" customHeight="1">
      <c r="A7" s="289"/>
      <c r="B7" s="289"/>
      <c r="C7" s="289"/>
      <c r="D7" s="300"/>
      <c r="E7" s="300"/>
      <c r="F7" s="300"/>
      <c r="G7" s="300"/>
      <c r="H7" s="301"/>
      <c r="I7" s="301"/>
    </row>
    <row r="8" spans="1:9" ht="63" customHeight="1">
      <c r="A8" s="302" t="s">
        <v>154</v>
      </c>
      <c r="B8" s="303" t="s">
        <v>155</v>
      </c>
      <c r="C8" s="304" t="s">
        <v>156</v>
      </c>
      <c r="D8" s="305" t="s">
        <v>157</v>
      </c>
      <c r="E8" s="519" t="s">
        <v>158</v>
      </c>
      <c r="F8" s="519" t="s">
        <v>159</v>
      </c>
      <c r="G8" s="519" t="s">
        <v>160</v>
      </c>
    </row>
    <row r="9" spans="1:9" ht="15.75">
      <c r="A9" s="306" t="s">
        <v>161</v>
      </c>
      <c r="B9" s="307">
        <v>3</v>
      </c>
      <c r="C9" s="308" t="s">
        <v>91</v>
      </c>
      <c r="D9" s="307">
        <v>56</v>
      </c>
      <c r="E9" s="309">
        <v>4</v>
      </c>
      <c r="F9" s="310">
        <v>14</v>
      </c>
      <c r="G9" s="311">
        <v>16</v>
      </c>
    </row>
    <row r="10" spans="1:9" ht="15.75">
      <c r="A10" s="312" t="s">
        <v>162</v>
      </c>
      <c r="B10" s="307">
        <v>16</v>
      </c>
      <c r="C10" s="308" t="s">
        <v>91</v>
      </c>
      <c r="D10" s="307">
        <v>289</v>
      </c>
      <c r="E10" s="309">
        <v>28</v>
      </c>
      <c r="F10" s="310">
        <v>10.3</v>
      </c>
      <c r="G10" s="311">
        <v>80</v>
      </c>
    </row>
    <row r="11" spans="1:9" ht="15.75">
      <c r="A11" s="312" t="s">
        <v>163</v>
      </c>
      <c r="B11" s="313">
        <v>1</v>
      </c>
      <c r="C11" s="308" t="s">
        <v>91</v>
      </c>
      <c r="D11" s="313">
        <v>19</v>
      </c>
      <c r="E11" s="314">
        <v>1</v>
      </c>
      <c r="F11" s="310">
        <v>19</v>
      </c>
      <c r="G11" s="315">
        <v>10</v>
      </c>
    </row>
    <row r="12" spans="1:9" ht="15.75">
      <c r="A12" s="312" t="s">
        <v>164</v>
      </c>
      <c r="B12" s="307">
        <v>9</v>
      </c>
      <c r="C12" s="308" t="s">
        <v>165</v>
      </c>
      <c r="D12" s="307">
        <v>115</v>
      </c>
      <c r="E12" s="314">
        <v>14</v>
      </c>
      <c r="F12" s="310">
        <v>28</v>
      </c>
      <c r="G12" s="315">
        <v>40</v>
      </c>
    </row>
    <row r="13" spans="1:9" ht="15.75">
      <c r="A13" s="312" t="s">
        <v>163</v>
      </c>
      <c r="B13" s="313">
        <v>1</v>
      </c>
      <c r="C13" s="316" t="s">
        <v>165</v>
      </c>
      <c r="D13" s="313">
        <v>19</v>
      </c>
      <c r="E13" s="314">
        <v>1</v>
      </c>
      <c r="F13" s="310">
        <v>19</v>
      </c>
      <c r="G13" s="315">
        <v>10</v>
      </c>
    </row>
    <row r="14" spans="1:9" ht="15.75">
      <c r="A14" s="317" t="s">
        <v>166</v>
      </c>
      <c r="B14" s="313">
        <v>1</v>
      </c>
      <c r="C14" s="308" t="s">
        <v>91</v>
      </c>
      <c r="D14" s="318">
        <v>25</v>
      </c>
      <c r="E14" s="309">
        <v>2</v>
      </c>
      <c r="F14" s="310">
        <v>12.5</v>
      </c>
      <c r="G14" s="311">
        <v>8</v>
      </c>
    </row>
    <row r="15" spans="1:9" ht="15.75">
      <c r="A15" s="317" t="s">
        <v>167</v>
      </c>
      <c r="B15" s="313">
        <v>1</v>
      </c>
      <c r="C15" s="308" t="s">
        <v>91</v>
      </c>
      <c r="D15" s="318">
        <v>25</v>
      </c>
      <c r="E15" s="309">
        <v>2</v>
      </c>
      <c r="F15" s="310">
        <v>12.5</v>
      </c>
      <c r="G15" s="311">
        <v>8</v>
      </c>
    </row>
    <row r="16" spans="1:9" ht="15.75">
      <c r="A16" s="312" t="s">
        <v>168</v>
      </c>
      <c r="B16" s="313">
        <v>1</v>
      </c>
      <c r="C16" s="308" t="s">
        <v>91</v>
      </c>
      <c r="D16" s="318">
        <v>25</v>
      </c>
      <c r="E16" s="309">
        <v>2</v>
      </c>
      <c r="F16" s="310">
        <v>12.5</v>
      </c>
      <c r="G16" s="311">
        <v>8</v>
      </c>
    </row>
    <row r="17" spans="1:7" ht="15.75">
      <c r="A17" s="312" t="s">
        <v>169</v>
      </c>
      <c r="B17" s="313">
        <v>1</v>
      </c>
      <c r="C17" s="308" t="s">
        <v>91</v>
      </c>
      <c r="D17" s="318">
        <v>25</v>
      </c>
      <c r="E17" s="309">
        <v>2</v>
      </c>
      <c r="F17" s="310">
        <v>12.5</v>
      </c>
      <c r="G17" s="311">
        <v>8</v>
      </c>
    </row>
    <row r="18" spans="1:7" ht="15.75">
      <c r="A18" s="312" t="s">
        <v>170</v>
      </c>
      <c r="B18" s="313">
        <v>1</v>
      </c>
      <c r="C18" s="308" t="s">
        <v>91</v>
      </c>
      <c r="D18" s="318">
        <v>25</v>
      </c>
      <c r="E18" s="319">
        <v>2</v>
      </c>
      <c r="F18" s="310">
        <v>12.5</v>
      </c>
      <c r="G18" s="320">
        <v>8</v>
      </c>
    </row>
    <row r="19" spans="1:7" ht="15.75">
      <c r="A19" s="321" t="s">
        <v>171</v>
      </c>
      <c r="B19" s="313">
        <v>1</v>
      </c>
      <c r="C19" s="308" t="s">
        <v>91</v>
      </c>
      <c r="D19" s="318">
        <v>25</v>
      </c>
      <c r="E19" s="319">
        <v>2</v>
      </c>
      <c r="F19" s="310">
        <v>12.5</v>
      </c>
      <c r="G19" s="320">
        <v>8</v>
      </c>
    </row>
    <row r="20" spans="1:7" ht="15.75">
      <c r="A20" s="321" t="s">
        <v>172</v>
      </c>
      <c r="B20" s="313">
        <v>3</v>
      </c>
      <c r="C20" s="308" t="s">
        <v>91</v>
      </c>
      <c r="D20" s="318">
        <v>37</v>
      </c>
      <c r="E20" s="319">
        <v>3</v>
      </c>
      <c r="F20" s="310">
        <v>12.3</v>
      </c>
      <c r="G20" s="320">
        <v>10</v>
      </c>
    </row>
    <row r="21" spans="1:7" ht="15.75">
      <c r="A21" s="321" t="s">
        <v>173</v>
      </c>
      <c r="B21" s="313">
        <v>5</v>
      </c>
      <c r="C21" s="316" t="s">
        <v>89</v>
      </c>
      <c r="D21" s="318">
        <v>95</v>
      </c>
      <c r="E21" s="319">
        <v>8</v>
      </c>
      <c r="F21" s="310">
        <v>11.8</v>
      </c>
      <c r="G21" s="320">
        <v>30</v>
      </c>
    </row>
    <row r="22" spans="1:7" ht="29.25">
      <c r="A22" s="321" t="s">
        <v>174</v>
      </c>
      <c r="B22" s="313">
        <v>2</v>
      </c>
      <c r="C22" s="316" t="s">
        <v>175</v>
      </c>
      <c r="D22" s="318">
        <v>11</v>
      </c>
      <c r="E22" s="319">
        <v>2</v>
      </c>
      <c r="F22" s="310">
        <v>9.5</v>
      </c>
      <c r="G22" s="320">
        <v>24</v>
      </c>
    </row>
    <row r="23" spans="1:7" ht="15.75">
      <c r="A23" s="520" t="s">
        <v>176</v>
      </c>
      <c r="B23" s="322">
        <f t="shared" ref="B23:G23" si="0">SUM(B9:B22)</f>
        <v>46</v>
      </c>
      <c r="C23" s="323"/>
      <c r="D23" s="324">
        <f t="shared" si="0"/>
        <v>791</v>
      </c>
      <c r="E23" s="324">
        <f t="shared" si="0"/>
        <v>73</v>
      </c>
      <c r="F23" s="325" t="s">
        <v>177</v>
      </c>
      <c r="G23" s="324">
        <f t="shared" si="0"/>
        <v>268</v>
      </c>
    </row>
  </sheetData>
  <mergeCells count="2">
    <mergeCell ref="B4:C4"/>
    <mergeCell ref="A6:B6"/>
  </mergeCells>
  <pageMargins left="0.70763888888888904" right="0.70763888888888904" top="0.74791666666666701" bottom="0.74791666666666701" header="0.31388888888888899" footer="0.31388888888888899"/>
  <pageSetup scale="84"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7"/>
  <sheetViews>
    <sheetView showGridLines="0" workbookViewId="0">
      <selection activeCell="D5" sqref="D5"/>
    </sheetView>
  </sheetViews>
  <sheetFormatPr baseColWidth="10" defaultColWidth="9" defaultRowHeight="12.75"/>
  <cols>
    <col min="1" max="1" width="28.28515625" customWidth="1"/>
    <col min="3" max="3" width="32.140625" customWidth="1"/>
    <col min="4" max="4" width="12.7109375" customWidth="1"/>
    <col min="6" max="6" width="26.85546875" customWidth="1"/>
  </cols>
  <sheetData>
    <row r="1" spans="1:6">
      <c r="F1" s="265"/>
    </row>
    <row r="2" spans="1:6" ht="15.75">
      <c r="A2" s="266" t="s">
        <v>178</v>
      </c>
      <c r="B2" s="267"/>
      <c r="C2" s="267"/>
      <c r="D2" s="267"/>
      <c r="E2" s="267"/>
      <c r="F2" s="267"/>
    </row>
    <row r="3" spans="1:6" ht="15.75">
      <c r="A3" s="266" t="s">
        <v>179</v>
      </c>
      <c r="B3" s="267"/>
      <c r="C3" s="267"/>
      <c r="D3" s="267"/>
      <c r="E3" s="267"/>
      <c r="F3" s="267"/>
    </row>
    <row r="5" spans="1:6">
      <c r="A5" s="268" t="s">
        <v>180</v>
      </c>
      <c r="B5" s="269"/>
      <c r="C5" s="269"/>
      <c r="D5" s="269"/>
      <c r="E5" s="270"/>
      <c r="F5" s="271"/>
    </row>
    <row r="6" spans="1:6">
      <c r="B6" s="272"/>
    </row>
    <row r="7" spans="1:6">
      <c r="A7" s="268" t="s">
        <v>152</v>
      </c>
      <c r="B7" s="269"/>
      <c r="C7" s="182"/>
      <c r="D7" s="204" t="s">
        <v>181</v>
      </c>
      <c r="E7" s="269"/>
      <c r="F7" s="271"/>
    </row>
    <row r="9" spans="1:6" ht="38.25">
      <c r="A9" s="273" t="s">
        <v>182</v>
      </c>
      <c r="B9" s="274"/>
      <c r="C9" s="273" t="s">
        <v>183</v>
      </c>
      <c r="D9" s="273" t="s">
        <v>184</v>
      </c>
      <c r="E9" s="273" t="s">
        <v>185</v>
      </c>
      <c r="F9" s="275" t="s">
        <v>186</v>
      </c>
    </row>
    <row r="10" spans="1:6">
      <c r="A10" s="276" t="s">
        <v>187</v>
      </c>
      <c r="B10" s="277"/>
      <c r="C10" s="278" t="s">
        <v>188</v>
      </c>
      <c r="D10" s="278">
        <v>20</v>
      </c>
      <c r="E10" s="279" t="s">
        <v>189</v>
      </c>
      <c r="F10" s="280" t="s">
        <v>190</v>
      </c>
    </row>
    <row r="11" spans="1:6">
      <c r="A11" s="281" t="s">
        <v>191</v>
      </c>
      <c r="B11" s="282"/>
      <c r="C11" s="278" t="s">
        <v>188</v>
      </c>
      <c r="D11" s="278">
        <v>2</v>
      </c>
      <c r="E11" s="279" t="s">
        <v>189</v>
      </c>
      <c r="F11" s="280" t="s">
        <v>190</v>
      </c>
    </row>
    <row r="12" spans="1:6">
      <c r="A12" s="283" t="s">
        <v>192</v>
      </c>
      <c r="B12" s="282"/>
      <c r="C12" s="278" t="s">
        <v>188</v>
      </c>
      <c r="D12" s="278">
        <v>8</v>
      </c>
      <c r="E12" s="279" t="s">
        <v>189</v>
      </c>
      <c r="F12" s="280" t="s">
        <v>190</v>
      </c>
    </row>
    <row r="13" spans="1:6">
      <c r="A13" s="276" t="s">
        <v>187</v>
      </c>
      <c r="B13" s="282"/>
      <c r="C13" s="278" t="s">
        <v>193</v>
      </c>
      <c r="D13" s="278">
        <v>69</v>
      </c>
      <c r="E13" s="279" t="s">
        <v>194</v>
      </c>
      <c r="F13" s="280" t="s">
        <v>190</v>
      </c>
    </row>
    <row r="14" spans="1:6">
      <c r="A14" s="281" t="s">
        <v>191</v>
      </c>
      <c r="B14" s="282"/>
      <c r="C14" s="278" t="s">
        <v>193</v>
      </c>
      <c r="D14" s="278">
        <v>13</v>
      </c>
      <c r="E14" s="279" t="s">
        <v>194</v>
      </c>
      <c r="F14" s="280" t="s">
        <v>190</v>
      </c>
    </row>
    <row r="15" spans="1:6">
      <c r="A15" s="281" t="s">
        <v>195</v>
      </c>
      <c r="B15" s="282"/>
      <c r="C15" s="278" t="s">
        <v>196</v>
      </c>
      <c r="D15" s="278">
        <v>2</v>
      </c>
      <c r="E15" s="279" t="s">
        <v>194</v>
      </c>
      <c r="F15" s="280" t="s">
        <v>190</v>
      </c>
    </row>
    <row r="16" spans="1:6">
      <c r="A16" s="283" t="s">
        <v>192</v>
      </c>
      <c r="B16" s="282"/>
      <c r="C16" s="278" t="s">
        <v>193</v>
      </c>
      <c r="D16" s="278">
        <v>29</v>
      </c>
      <c r="E16" s="279" t="s">
        <v>194</v>
      </c>
      <c r="F16" s="280" t="s">
        <v>190</v>
      </c>
    </row>
    <row r="17" spans="1:6">
      <c r="A17" s="284" t="s">
        <v>140</v>
      </c>
      <c r="B17" s="285"/>
      <c r="C17" s="286"/>
      <c r="D17" s="287">
        <f>SUM(D10:D16)</f>
        <v>143</v>
      </c>
      <c r="E17" s="286"/>
      <c r="F17" s="288"/>
    </row>
  </sheetData>
  <pageMargins left="0.70763888888888904" right="0.70763888888888904" top="0.74791666666666701" bottom="0.74791666666666701" header="0.31388888888888899" footer="0.31388888888888899"/>
  <pageSetup scale="115"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Q22"/>
  <sheetViews>
    <sheetView showGridLines="0" zoomScale="130" zoomScaleNormal="130" workbookViewId="0">
      <selection activeCell="K5" sqref="K5:O5"/>
    </sheetView>
  </sheetViews>
  <sheetFormatPr baseColWidth="10" defaultColWidth="9" defaultRowHeight="12.75"/>
  <cols>
    <col min="1" max="1" width="31.7109375" style="219" customWidth="1"/>
    <col min="2" max="7" width="3.140625" style="219" customWidth="1"/>
    <col min="8" max="9" width="4" style="219" customWidth="1"/>
    <col min="10" max="11" width="4.28515625" style="219" customWidth="1"/>
    <col min="12" max="13" width="7.5703125" style="219" customWidth="1"/>
    <col min="14" max="15" width="7.42578125" style="219" customWidth="1"/>
    <col min="16" max="16" width="13.28515625" style="219" customWidth="1"/>
    <col min="17" max="17" width="13.7109375" style="219" customWidth="1"/>
  </cols>
  <sheetData>
    <row r="2" spans="1:17">
      <c r="A2" s="220"/>
      <c r="B2" s="220"/>
      <c r="C2" s="220"/>
      <c r="D2" s="220"/>
      <c r="E2" s="220"/>
      <c r="F2" s="220"/>
      <c r="G2" s="220"/>
      <c r="H2" s="220"/>
      <c r="I2" s="220"/>
      <c r="J2" s="243"/>
      <c r="K2" s="243"/>
      <c r="L2" s="243"/>
      <c r="M2" s="243"/>
      <c r="N2" s="244"/>
      <c r="O2" s="243"/>
      <c r="P2" s="220"/>
      <c r="Q2" s="244"/>
    </row>
    <row r="3" spans="1:17" ht="15.75">
      <c r="A3" s="221" t="s">
        <v>197</v>
      </c>
      <c r="B3" s="220"/>
      <c r="C3" s="220"/>
      <c r="D3" s="220"/>
      <c r="E3" s="220"/>
      <c r="F3" s="220"/>
      <c r="G3" s="220"/>
      <c r="H3" s="220"/>
      <c r="I3" s="220"/>
      <c r="J3" s="243"/>
      <c r="K3" s="243"/>
      <c r="L3" s="243"/>
      <c r="M3" s="243"/>
      <c r="N3" s="243"/>
      <c r="O3" s="243"/>
      <c r="P3" s="220"/>
      <c r="Q3" s="220"/>
    </row>
    <row r="4" spans="1:17" ht="15.75">
      <c r="A4" s="221" t="s">
        <v>198</v>
      </c>
      <c r="B4" s="220"/>
      <c r="C4" s="220"/>
      <c r="D4" s="220"/>
      <c r="E4" s="220"/>
      <c r="F4" s="220"/>
      <c r="G4" s="220"/>
      <c r="H4" s="220"/>
      <c r="I4" s="220"/>
      <c r="J4" s="243"/>
      <c r="K4" s="243"/>
      <c r="L4" s="243"/>
      <c r="M4" s="245"/>
      <c r="N4" s="243"/>
      <c r="O4" s="243"/>
      <c r="P4" s="220"/>
      <c r="Q4" s="220"/>
    </row>
    <row r="5" spans="1:17" ht="15.75">
      <c r="A5" s="222" t="s">
        <v>199</v>
      </c>
      <c r="B5" s="223"/>
      <c r="C5" s="182"/>
      <c r="D5" s="182"/>
      <c r="E5" s="182"/>
      <c r="F5" s="182"/>
      <c r="G5" s="182"/>
      <c r="H5" s="203"/>
      <c r="I5" s="203"/>
      <c r="J5" s="203"/>
      <c r="K5" s="586"/>
      <c r="L5" s="586"/>
      <c r="M5" s="586"/>
      <c r="N5" s="586"/>
      <c r="O5" s="586"/>
      <c r="P5" s="246"/>
      <c r="Q5" s="260"/>
    </row>
    <row r="6" spans="1:17">
      <c r="A6" s="224"/>
      <c r="B6" s="224"/>
      <c r="C6" s="224"/>
      <c r="D6" s="224"/>
      <c r="E6" s="224"/>
      <c r="F6" s="224"/>
      <c r="G6" s="224"/>
      <c r="H6" s="225"/>
      <c r="I6" s="225"/>
      <c r="J6" s="247"/>
      <c r="K6" s="247"/>
      <c r="L6" s="247"/>
      <c r="M6" s="247"/>
      <c r="P6" s="225"/>
      <c r="Q6" s="261"/>
    </row>
    <row r="7" spans="1:17" ht="15.75">
      <c r="A7" s="226" t="s">
        <v>200</v>
      </c>
      <c r="B7" s="204"/>
      <c r="C7" s="227"/>
      <c r="D7" s="182"/>
      <c r="E7" s="203"/>
      <c r="F7" s="182"/>
      <c r="G7" s="182"/>
      <c r="H7" s="203"/>
      <c r="I7" s="203"/>
      <c r="J7" s="182"/>
      <c r="K7" s="182" t="s">
        <v>153</v>
      </c>
      <c r="L7" s="203"/>
      <c r="M7" s="203"/>
      <c r="N7" s="248"/>
      <c r="O7" s="248"/>
      <c r="P7" s="246"/>
      <c r="Q7" s="262"/>
    </row>
    <row r="8" spans="1:17">
      <c r="A8" s="224"/>
      <c r="B8" s="224"/>
      <c r="C8" s="224"/>
      <c r="D8" s="224"/>
      <c r="E8" s="224"/>
      <c r="F8" s="224"/>
      <c r="G8" s="224"/>
      <c r="H8" s="224"/>
      <c r="I8" s="224"/>
      <c r="J8" s="247"/>
      <c r="K8" s="247"/>
      <c r="L8" s="247"/>
      <c r="M8" s="247"/>
      <c r="P8" s="224"/>
      <c r="Q8" s="224"/>
    </row>
    <row r="9" spans="1:17">
      <c r="A9" s="228"/>
      <c r="B9" s="229" t="s">
        <v>5</v>
      </c>
      <c r="C9" s="229"/>
      <c r="D9" s="229"/>
      <c r="E9" s="229"/>
      <c r="F9" s="229"/>
      <c r="G9" s="229"/>
      <c r="H9" s="230"/>
      <c r="I9" s="249"/>
      <c r="J9" s="250"/>
      <c r="K9" s="251"/>
      <c r="L9" s="250"/>
      <c r="M9" s="251"/>
      <c r="N9" s="250"/>
      <c r="O9" s="252"/>
      <c r="P9" s="230"/>
      <c r="Q9" s="228"/>
    </row>
    <row r="10" spans="1:17" ht="38.25">
      <c r="A10" s="231" t="s">
        <v>201</v>
      </c>
      <c r="B10" s="232" t="s">
        <v>202</v>
      </c>
      <c r="C10" s="232"/>
      <c r="D10" s="232" t="s">
        <v>203</v>
      </c>
      <c r="E10" s="232"/>
      <c r="F10" s="232" t="s">
        <v>204</v>
      </c>
      <c r="G10" s="232"/>
      <c r="H10" s="233" t="s">
        <v>12</v>
      </c>
      <c r="I10" s="253"/>
      <c r="J10" s="254" t="s">
        <v>13</v>
      </c>
      <c r="K10" s="232"/>
      <c r="L10" s="587" t="s">
        <v>205</v>
      </c>
      <c r="M10" s="588"/>
      <c r="N10" s="587" t="s">
        <v>206</v>
      </c>
      <c r="O10" s="588"/>
      <c r="P10" s="255" t="s">
        <v>207</v>
      </c>
      <c r="Q10" s="231" t="s">
        <v>208</v>
      </c>
    </row>
    <row r="11" spans="1:17">
      <c r="A11" s="234"/>
      <c r="B11" s="235" t="s">
        <v>18</v>
      </c>
      <c r="C11" s="235" t="s">
        <v>19</v>
      </c>
      <c r="D11" s="235" t="s">
        <v>18</v>
      </c>
      <c r="E11" s="235" t="s">
        <v>19</v>
      </c>
      <c r="F11" s="235" t="s">
        <v>18</v>
      </c>
      <c r="G11" s="235" t="s">
        <v>19</v>
      </c>
      <c r="H11" s="236" t="s">
        <v>18</v>
      </c>
      <c r="I11" s="236" t="s">
        <v>19</v>
      </c>
      <c r="J11" s="235" t="s">
        <v>18</v>
      </c>
      <c r="K11" s="235" t="s">
        <v>19</v>
      </c>
      <c r="L11" s="235" t="s">
        <v>18</v>
      </c>
      <c r="M11" s="235" t="s">
        <v>19</v>
      </c>
      <c r="N11" s="235" t="s">
        <v>18</v>
      </c>
      <c r="O11" s="256" t="s">
        <v>19</v>
      </c>
      <c r="P11" s="234"/>
      <c r="Q11" s="263"/>
    </row>
    <row r="12" spans="1:17" ht="42.75">
      <c r="A12" s="237" t="s">
        <v>209</v>
      </c>
      <c r="B12" s="238">
        <v>19</v>
      </c>
      <c r="C12" s="238"/>
      <c r="D12" s="238"/>
      <c r="E12" s="238"/>
      <c r="F12" s="238"/>
      <c r="G12" s="238"/>
      <c r="H12" s="238">
        <v>19</v>
      </c>
      <c r="I12" s="238"/>
      <c r="J12" s="238">
        <v>3</v>
      </c>
      <c r="K12" s="238"/>
      <c r="L12" s="238"/>
      <c r="M12" s="238"/>
      <c r="N12" s="238">
        <v>24</v>
      </c>
      <c r="O12" s="257"/>
      <c r="P12" s="258">
        <v>3</v>
      </c>
      <c r="Q12" s="264" t="s">
        <v>210</v>
      </c>
    </row>
    <row r="13" spans="1:17">
      <c r="A13" s="239"/>
      <c r="B13" s="238"/>
      <c r="C13" s="238"/>
      <c r="D13" s="238"/>
      <c r="E13" s="238"/>
      <c r="F13" s="238"/>
      <c r="G13" s="238"/>
      <c r="H13" s="238"/>
      <c r="I13" s="238"/>
      <c r="J13" s="238"/>
      <c r="K13" s="238"/>
      <c r="L13" s="238"/>
      <c r="M13" s="238"/>
      <c r="N13" s="238"/>
      <c r="O13" s="257"/>
      <c r="P13" s="238"/>
      <c r="Q13" s="257"/>
    </row>
    <row r="14" spans="1:17">
      <c r="A14" s="239"/>
      <c r="B14" s="238"/>
      <c r="C14" s="238"/>
      <c r="D14" s="238"/>
      <c r="E14" s="238"/>
      <c r="F14" s="238"/>
      <c r="G14" s="238"/>
      <c r="H14" s="238"/>
      <c r="I14" s="238"/>
      <c r="J14" s="238"/>
      <c r="K14" s="238"/>
      <c r="L14" s="238"/>
      <c r="M14" s="238"/>
      <c r="N14" s="238"/>
      <c r="O14" s="257"/>
      <c r="P14" s="238"/>
      <c r="Q14" s="257"/>
    </row>
    <row r="15" spans="1:17">
      <c r="A15" s="239"/>
      <c r="B15" s="238"/>
      <c r="C15" s="238"/>
      <c r="D15" s="238"/>
      <c r="E15" s="238"/>
      <c r="F15" s="238"/>
      <c r="G15" s="238"/>
      <c r="H15" s="238"/>
      <c r="I15" s="238"/>
      <c r="J15" s="238"/>
      <c r="K15" s="238"/>
      <c r="L15" s="238"/>
      <c r="M15" s="238"/>
      <c r="N15" s="238"/>
      <c r="O15" s="257"/>
      <c r="P15" s="238"/>
      <c r="Q15" s="257"/>
    </row>
    <row r="16" spans="1:17">
      <c r="A16" s="239"/>
      <c r="B16" s="238"/>
      <c r="C16" s="238"/>
      <c r="D16" s="238"/>
      <c r="E16" s="238"/>
      <c r="F16" s="238"/>
      <c r="G16" s="238"/>
      <c r="H16" s="238"/>
      <c r="I16" s="238"/>
      <c r="J16" s="238"/>
      <c r="K16" s="238"/>
      <c r="L16" s="238"/>
      <c r="M16" s="238"/>
      <c r="N16" s="238"/>
      <c r="O16" s="257"/>
      <c r="P16" s="238"/>
      <c r="Q16" s="257"/>
    </row>
    <row r="17" spans="1:17">
      <c r="A17" s="239"/>
      <c r="B17" s="238"/>
      <c r="C17" s="238"/>
      <c r="D17" s="238"/>
      <c r="E17" s="238"/>
      <c r="F17" s="238"/>
      <c r="G17" s="238"/>
      <c r="H17" s="238"/>
      <c r="I17" s="238"/>
      <c r="J17" s="238"/>
      <c r="K17" s="238"/>
      <c r="L17" s="238"/>
      <c r="M17" s="238"/>
      <c r="N17" s="238"/>
      <c r="O17" s="257"/>
      <c r="P17" s="238"/>
      <c r="Q17" s="257"/>
    </row>
    <row r="18" spans="1:17">
      <c r="A18" s="239"/>
      <c r="B18" s="238"/>
      <c r="C18" s="238"/>
      <c r="D18" s="238"/>
      <c r="E18" s="238"/>
      <c r="F18" s="238"/>
      <c r="G18" s="238"/>
      <c r="H18" s="238"/>
      <c r="I18" s="238"/>
      <c r="J18" s="238"/>
      <c r="K18" s="238"/>
      <c r="L18" s="238"/>
      <c r="M18" s="238"/>
      <c r="N18" s="238"/>
      <c r="O18" s="257"/>
      <c r="P18" s="238"/>
      <c r="Q18" s="257"/>
    </row>
    <row r="19" spans="1:17">
      <c r="A19" s="239"/>
      <c r="B19" s="238"/>
      <c r="C19" s="238"/>
      <c r="D19" s="238"/>
      <c r="E19" s="238"/>
      <c r="F19" s="238"/>
      <c r="G19" s="238"/>
      <c r="H19" s="238"/>
      <c r="I19" s="238"/>
      <c r="J19" s="238"/>
      <c r="K19" s="238"/>
      <c r="L19" s="238"/>
      <c r="M19" s="238"/>
      <c r="N19" s="238"/>
      <c r="O19" s="257"/>
      <c r="P19" s="238"/>
      <c r="Q19" s="257"/>
    </row>
    <row r="20" spans="1:17">
      <c r="A20" s="240"/>
      <c r="B20" s="240"/>
      <c r="C20" s="240"/>
      <c r="D20" s="240"/>
      <c r="E20" s="240"/>
      <c r="F20" s="240"/>
      <c r="G20" s="240"/>
      <c r="H20" s="240"/>
      <c r="I20" s="240"/>
      <c r="J20" s="240"/>
      <c r="K20" s="240"/>
      <c r="L20" s="240"/>
      <c r="M20" s="240"/>
      <c r="N20" s="240"/>
      <c r="O20" s="240"/>
      <c r="P20" s="240"/>
      <c r="Q20" s="240"/>
    </row>
    <row r="21" spans="1:17">
      <c r="A21" s="239"/>
      <c r="B21" s="238"/>
      <c r="C21" s="238"/>
      <c r="D21" s="238"/>
      <c r="E21" s="238"/>
      <c r="F21" s="238"/>
      <c r="G21" s="238"/>
      <c r="H21" s="238"/>
      <c r="I21" s="238"/>
      <c r="J21" s="238"/>
      <c r="K21" s="238"/>
      <c r="L21" s="238"/>
      <c r="M21" s="238"/>
      <c r="N21" s="238"/>
      <c r="O21" s="257"/>
      <c r="P21" s="238"/>
      <c r="Q21" s="257"/>
    </row>
    <row r="22" spans="1:17">
      <c r="A22" s="241" t="s">
        <v>72</v>
      </c>
      <c r="B22" s="242">
        <v>19</v>
      </c>
      <c r="C22" s="242"/>
      <c r="D22" s="242"/>
      <c r="E22" s="242"/>
      <c r="F22" s="242"/>
      <c r="G22" s="242"/>
      <c r="H22" s="242">
        <v>19</v>
      </c>
      <c r="I22" s="242"/>
      <c r="J22" s="242">
        <v>3</v>
      </c>
      <c r="K22" s="242"/>
      <c r="L22" s="242"/>
      <c r="M22" s="242"/>
      <c r="N22" s="242">
        <v>24</v>
      </c>
      <c r="O22" s="259"/>
      <c r="P22" s="242">
        <v>3</v>
      </c>
      <c r="Q22" s="264" t="s">
        <v>210</v>
      </c>
    </row>
  </sheetData>
  <mergeCells count="3">
    <mergeCell ref="K5:O5"/>
    <mergeCell ref="L10:M10"/>
    <mergeCell ref="N10:O10"/>
  </mergeCells>
  <pageMargins left="0.70763888888888904" right="0.70763888888888904" top="0.74791666666666701" bottom="0.74791666666666701" header="0.31388888888888899" footer="0.31388888888888899"/>
  <pageSetup scale="110"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BY219"/>
  <sheetViews>
    <sheetView showGridLines="0" topLeftCell="C1" zoomScale="130" zoomScaleNormal="130" workbookViewId="0">
      <selection activeCell="I6" sqref="I6:L6"/>
    </sheetView>
  </sheetViews>
  <sheetFormatPr baseColWidth="10" defaultColWidth="11.42578125" defaultRowHeight="12.75"/>
  <cols>
    <col min="1" max="1" width="8.85546875" style="175" customWidth="1"/>
    <col min="2" max="2" width="7.7109375" style="176" customWidth="1"/>
    <col min="3" max="3" width="12.5703125" style="177" customWidth="1"/>
    <col min="4" max="4" width="8.28515625" style="177" customWidth="1"/>
    <col min="5" max="5" width="7.28515625" style="177" customWidth="1"/>
    <col min="6" max="6" width="29.5703125" style="177" customWidth="1"/>
    <col min="7" max="7" width="29.85546875" style="177" customWidth="1"/>
    <col min="8" max="8" width="11.42578125" style="177" customWidth="1"/>
    <col min="9" max="9" width="11.140625" style="177" customWidth="1"/>
    <col min="10" max="10" width="9.42578125" style="177" customWidth="1"/>
    <col min="11" max="11" width="8.85546875" style="177" customWidth="1"/>
    <col min="12" max="12" width="17.42578125" style="177" customWidth="1"/>
    <col min="13" max="13" width="11" style="177" customWidth="1"/>
    <col min="14" max="14" width="9.42578125" style="177" customWidth="1"/>
    <col min="15" max="15" width="2" style="175" customWidth="1"/>
    <col min="16" max="16" width="11.42578125" style="175"/>
    <col min="17" max="32" width="10.140625" style="175" customWidth="1"/>
    <col min="33" max="34" width="2.5703125" style="175" customWidth="1"/>
    <col min="35" max="36" width="2.140625" style="175" customWidth="1"/>
    <col min="37" max="37" width="0.85546875" style="175" customWidth="1"/>
    <col min="38" max="38" width="2.140625" style="175" customWidth="1"/>
    <col min="39" max="39" width="0.85546875" style="175" customWidth="1"/>
    <col min="40" max="43" width="2.140625" style="175" customWidth="1"/>
    <col min="44" max="44" width="0.85546875" style="175" customWidth="1"/>
    <col min="45" max="45" width="2.140625" style="175" customWidth="1"/>
    <col min="46" max="46" width="0.85546875" style="175" customWidth="1"/>
    <col min="47" max="71" width="2.140625" style="175" customWidth="1"/>
    <col min="72" max="95" width="2" style="175" customWidth="1"/>
    <col min="96" max="102" width="1.5703125" style="175" customWidth="1"/>
    <col min="103" max="16384" width="11.42578125" style="175"/>
  </cols>
  <sheetData>
    <row r="2" spans="1:77">
      <c r="B2" s="178"/>
      <c r="L2" s="597"/>
      <c r="M2" s="597"/>
    </row>
    <row r="3" spans="1:77" ht="10.9" customHeight="1">
      <c r="B3" s="598" t="s">
        <v>211</v>
      </c>
      <c r="C3" s="598"/>
      <c r="D3" s="598"/>
      <c r="E3" s="598"/>
      <c r="F3" s="598"/>
      <c r="G3" s="598"/>
      <c r="H3" s="598"/>
      <c r="I3" s="598"/>
      <c r="J3" s="598"/>
      <c r="K3" s="598"/>
      <c r="L3" s="598"/>
      <c r="M3" s="598"/>
      <c r="N3" s="598"/>
    </row>
    <row r="4" spans="1:77" ht="10.9" customHeight="1">
      <c r="B4" s="598" t="s">
        <v>212</v>
      </c>
      <c r="C4" s="598"/>
      <c r="D4" s="598"/>
      <c r="E4" s="598"/>
      <c r="F4" s="598"/>
      <c r="G4" s="598"/>
      <c r="H4" s="598"/>
      <c r="I4" s="598"/>
      <c r="J4" s="598"/>
      <c r="K4" s="598"/>
      <c r="L4" s="598"/>
      <c r="M4" s="598"/>
      <c r="N4" s="598"/>
    </row>
    <row r="5" spans="1:77" ht="6.95" customHeight="1">
      <c r="B5" s="179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</row>
    <row r="6" spans="1:77">
      <c r="B6" s="599" t="s">
        <v>213</v>
      </c>
      <c r="C6" s="600"/>
      <c r="D6" s="600"/>
      <c r="E6" s="600"/>
      <c r="F6" s="600"/>
      <c r="G6" s="600"/>
      <c r="H6" s="181"/>
      <c r="I6" s="600"/>
      <c r="J6" s="600"/>
      <c r="K6" s="600"/>
      <c r="L6" s="600"/>
      <c r="M6" s="181"/>
      <c r="N6" s="202"/>
    </row>
    <row r="7" spans="1:77" ht="21" customHeight="1">
      <c r="B7" s="589" t="s">
        <v>200</v>
      </c>
      <c r="C7" s="586"/>
      <c r="D7" s="586"/>
      <c r="E7" s="586"/>
      <c r="F7" s="586"/>
      <c r="G7" s="586"/>
      <c r="H7" s="182"/>
      <c r="I7" s="203"/>
      <c r="J7" s="590" t="s">
        <v>153</v>
      </c>
      <c r="K7" s="590"/>
      <c r="L7" s="590"/>
      <c r="M7" s="203"/>
      <c r="N7" s="203"/>
      <c r="O7" s="205"/>
      <c r="P7" s="205"/>
      <c r="Q7" s="213"/>
      <c r="R7" s="205"/>
    </row>
    <row r="8" spans="1:77" ht="21" customHeight="1">
      <c r="B8" s="183"/>
      <c r="C8" s="184"/>
      <c r="D8" s="184"/>
      <c r="E8" s="184"/>
      <c r="F8" s="184"/>
      <c r="G8" s="184"/>
      <c r="H8" s="185"/>
      <c r="I8" s="206"/>
      <c r="J8" s="207"/>
      <c r="K8" s="207"/>
      <c r="L8" s="207"/>
      <c r="M8" s="206"/>
      <c r="N8" s="206"/>
      <c r="O8" s="205"/>
      <c r="P8" s="205"/>
      <c r="Q8" s="213"/>
      <c r="R8" s="205"/>
    </row>
    <row r="9" spans="1:77" ht="21.95" customHeight="1">
      <c r="B9" s="593" t="s">
        <v>214</v>
      </c>
      <c r="C9" s="595" t="s">
        <v>215</v>
      </c>
      <c r="D9" s="595" t="s">
        <v>216</v>
      </c>
      <c r="E9" s="595" t="s">
        <v>217</v>
      </c>
      <c r="F9" s="595" t="s">
        <v>218</v>
      </c>
      <c r="G9" s="595" t="s">
        <v>219</v>
      </c>
      <c r="H9" s="591" t="s">
        <v>220</v>
      </c>
      <c r="I9" s="592"/>
      <c r="J9" s="595" t="s">
        <v>221</v>
      </c>
      <c r="K9" s="595" t="s">
        <v>222</v>
      </c>
      <c r="L9" s="595" t="s">
        <v>223</v>
      </c>
      <c r="M9" s="591" t="s">
        <v>224</v>
      </c>
      <c r="N9" s="592"/>
      <c r="O9" s="208"/>
      <c r="P9" s="209"/>
      <c r="Q9" s="209"/>
      <c r="R9" s="208"/>
      <c r="S9" s="208"/>
      <c r="U9" s="187"/>
      <c r="V9" s="187"/>
      <c r="W9" s="187"/>
      <c r="X9" s="187"/>
      <c r="Y9" s="187"/>
      <c r="Z9" s="187"/>
      <c r="AA9" s="187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7"/>
      <c r="AT9" s="187"/>
      <c r="AU9" s="187"/>
      <c r="AV9" s="187"/>
      <c r="AW9" s="187"/>
      <c r="AX9" s="187"/>
      <c r="AY9" s="187"/>
      <c r="AZ9" s="187"/>
      <c r="BA9" s="187"/>
      <c r="BB9" s="187"/>
      <c r="BC9" s="187"/>
      <c r="BD9" s="187"/>
      <c r="BE9" s="187"/>
      <c r="BF9" s="187"/>
      <c r="BG9" s="187"/>
      <c r="BH9" s="187"/>
      <c r="BI9" s="187"/>
      <c r="BJ9" s="187"/>
      <c r="BK9" s="187"/>
      <c r="BL9" s="187"/>
      <c r="BM9" s="187"/>
      <c r="BN9" s="187"/>
      <c r="BO9" s="187"/>
      <c r="BP9" s="187"/>
      <c r="BQ9" s="187"/>
      <c r="BR9" s="187"/>
      <c r="BS9" s="187"/>
      <c r="BT9" s="187"/>
      <c r="BU9" s="187"/>
      <c r="BV9" s="187"/>
      <c r="BW9" s="187"/>
      <c r="BX9" s="187"/>
      <c r="BY9" s="187"/>
    </row>
    <row r="10" spans="1:77" ht="11.25" customHeight="1">
      <c r="B10" s="594"/>
      <c r="C10" s="596"/>
      <c r="D10" s="596"/>
      <c r="E10" s="596"/>
      <c r="F10" s="596"/>
      <c r="G10" s="596"/>
      <c r="H10" s="186" t="s">
        <v>225</v>
      </c>
      <c r="I10" s="186" t="s">
        <v>226</v>
      </c>
      <c r="J10" s="596"/>
      <c r="K10" s="596"/>
      <c r="L10" s="596"/>
      <c r="M10" s="186" t="s">
        <v>227</v>
      </c>
      <c r="N10" s="186" t="s">
        <v>228</v>
      </c>
      <c r="P10" s="187"/>
      <c r="Q10" s="187"/>
      <c r="R10" s="187"/>
      <c r="S10" s="187"/>
      <c r="T10" s="187"/>
      <c r="U10" s="187"/>
      <c r="V10" s="187"/>
      <c r="W10" s="187"/>
      <c r="X10" s="187"/>
      <c r="Y10" s="187"/>
      <c r="Z10" s="187"/>
      <c r="AA10" s="187"/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7"/>
      <c r="AT10" s="187"/>
      <c r="AU10" s="187"/>
      <c r="AV10" s="187"/>
      <c r="AW10" s="187"/>
      <c r="AX10" s="187"/>
      <c r="AY10" s="187"/>
      <c r="AZ10" s="187"/>
      <c r="BA10" s="187"/>
      <c r="BB10" s="187"/>
      <c r="BC10" s="187"/>
      <c r="BD10" s="187"/>
      <c r="BE10" s="187"/>
      <c r="BF10" s="187"/>
      <c r="BG10" s="187"/>
      <c r="BH10" s="187"/>
      <c r="BI10" s="187"/>
      <c r="BJ10" s="187"/>
      <c r="BK10" s="187"/>
      <c r="BL10" s="187"/>
      <c r="BM10" s="187"/>
      <c r="BN10" s="187"/>
      <c r="BO10" s="187"/>
      <c r="BP10" s="187"/>
      <c r="BQ10" s="187"/>
      <c r="BR10" s="187"/>
      <c r="BS10" s="187"/>
    </row>
    <row r="11" spans="1:77" ht="15.75">
      <c r="A11" s="187"/>
      <c r="B11" s="188"/>
      <c r="C11" s="189" t="s">
        <v>229</v>
      </c>
      <c r="D11" s="190"/>
      <c r="E11" s="190"/>
      <c r="F11" s="190"/>
      <c r="G11" s="190"/>
      <c r="H11" s="190"/>
      <c r="I11" s="190"/>
      <c r="J11" s="190"/>
      <c r="K11" s="190"/>
      <c r="L11" s="190"/>
      <c r="M11" s="190"/>
      <c r="N11" s="210"/>
    </row>
    <row r="12" spans="1:77" ht="38.25">
      <c r="A12" s="187"/>
      <c r="B12" s="191">
        <v>1</v>
      </c>
      <c r="C12" s="188" t="s">
        <v>230</v>
      </c>
      <c r="D12" s="136" t="s">
        <v>231</v>
      </c>
      <c r="E12" s="136"/>
      <c r="F12" s="137" t="s">
        <v>232</v>
      </c>
      <c r="G12" s="192" t="s">
        <v>233</v>
      </c>
      <c r="H12" s="136"/>
      <c r="I12" s="136" t="s">
        <v>231</v>
      </c>
      <c r="J12" s="194">
        <v>35</v>
      </c>
      <c r="K12" s="136">
        <v>2</v>
      </c>
      <c r="L12" s="137" t="s">
        <v>234</v>
      </c>
      <c r="M12" s="136"/>
      <c r="N12" s="136" t="s">
        <v>231</v>
      </c>
    </row>
    <row r="13" spans="1:77" ht="38.25">
      <c r="A13" s="187"/>
      <c r="B13" s="191">
        <v>2</v>
      </c>
      <c r="C13" s="188" t="s">
        <v>235</v>
      </c>
      <c r="D13" s="136" t="s">
        <v>231</v>
      </c>
      <c r="E13" s="136"/>
      <c r="F13" s="137" t="s">
        <v>236</v>
      </c>
      <c r="G13" s="192" t="s">
        <v>237</v>
      </c>
      <c r="H13" s="136" t="s">
        <v>231</v>
      </c>
      <c r="I13" s="136"/>
      <c r="J13" s="194">
        <v>20</v>
      </c>
      <c r="K13" s="136">
        <v>8</v>
      </c>
      <c r="L13" s="137" t="s">
        <v>238</v>
      </c>
      <c r="M13" s="136" t="s">
        <v>231</v>
      </c>
      <c r="N13" s="136"/>
    </row>
    <row r="14" spans="1:77" ht="76.5">
      <c r="A14" s="187"/>
      <c r="B14" s="191">
        <v>3</v>
      </c>
      <c r="C14" s="188" t="s">
        <v>239</v>
      </c>
      <c r="D14" s="136" t="s">
        <v>231</v>
      </c>
      <c r="E14" s="136"/>
      <c r="F14" s="137" t="s">
        <v>240</v>
      </c>
      <c r="G14" s="192" t="s">
        <v>241</v>
      </c>
      <c r="H14" s="136"/>
      <c r="I14" s="136" t="s">
        <v>231</v>
      </c>
      <c r="J14" s="194">
        <v>40</v>
      </c>
      <c r="K14" s="136">
        <v>11</v>
      </c>
      <c r="L14" s="137" t="s">
        <v>238</v>
      </c>
      <c r="M14" s="136"/>
      <c r="N14" s="136" t="s">
        <v>231</v>
      </c>
    </row>
    <row r="15" spans="1:77" ht="51">
      <c r="A15" s="187"/>
      <c r="B15" s="188">
        <v>4</v>
      </c>
      <c r="C15" s="188" t="s">
        <v>242</v>
      </c>
      <c r="D15" s="136" t="s">
        <v>231</v>
      </c>
      <c r="E15" s="136"/>
      <c r="F15" s="137" t="s">
        <v>236</v>
      </c>
      <c r="G15" s="192" t="s">
        <v>243</v>
      </c>
      <c r="H15" s="136" t="s">
        <v>231</v>
      </c>
      <c r="I15" s="136"/>
      <c r="J15" s="194">
        <v>2</v>
      </c>
      <c r="K15" s="136">
        <v>9</v>
      </c>
      <c r="L15" s="137" t="s">
        <v>238</v>
      </c>
      <c r="M15" s="136" t="s">
        <v>231</v>
      </c>
      <c r="N15" s="136"/>
    </row>
    <row r="16" spans="1:77" ht="31.5">
      <c r="A16" s="187"/>
      <c r="B16" s="188"/>
      <c r="C16" s="189" t="s">
        <v>244</v>
      </c>
      <c r="D16" s="190"/>
      <c r="E16" s="190"/>
      <c r="F16" s="190"/>
      <c r="G16" s="190"/>
      <c r="H16" s="190"/>
      <c r="I16" s="190"/>
      <c r="J16" s="190"/>
      <c r="K16" s="190"/>
      <c r="L16" s="190"/>
      <c r="M16" s="190"/>
      <c r="N16" s="210"/>
    </row>
    <row r="17" spans="1:14" ht="38.25">
      <c r="A17" s="187"/>
      <c r="B17" s="188">
        <v>5</v>
      </c>
      <c r="C17" s="188" t="s">
        <v>235</v>
      </c>
      <c r="D17" s="136" t="s">
        <v>231</v>
      </c>
      <c r="E17" s="136"/>
      <c r="F17" s="137" t="s">
        <v>245</v>
      </c>
      <c r="G17" s="192" t="s">
        <v>246</v>
      </c>
      <c r="H17" s="136"/>
      <c r="I17" s="136" t="s">
        <v>231</v>
      </c>
      <c r="J17" s="194">
        <v>30</v>
      </c>
      <c r="K17" s="136">
        <v>6</v>
      </c>
      <c r="L17" s="137" t="s">
        <v>247</v>
      </c>
      <c r="M17" s="136"/>
      <c r="N17" s="136" t="s">
        <v>231</v>
      </c>
    </row>
    <row r="18" spans="1:14" ht="127.5">
      <c r="A18" s="187"/>
      <c r="B18" s="188">
        <v>6</v>
      </c>
      <c r="C18" s="188" t="s">
        <v>235</v>
      </c>
      <c r="D18" s="136" t="s">
        <v>231</v>
      </c>
      <c r="E18" s="136"/>
      <c r="F18" s="137" t="s">
        <v>236</v>
      </c>
      <c r="G18" s="192" t="s">
        <v>248</v>
      </c>
      <c r="H18" s="136" t="s">
        <v>231</v>
      </c>
      <c r="I18" s="136"/>
      <c r="J18" s="194">
        <v>20</v>
      </c>
      <c r="K18" s="136">
        <v>43</v>
      </c>
      <c r="L18" s="137" t="s">
        <v>247</v>
      </c>
      <c r="M18" s="136" t="s">
        <v>231</v>
      </c>
      <c r="N18" s="136"/>
    </row>
    <row r="19" spans="1:14" ht="38.25">
      <c r="A19" s="187"/>
      <c r="B19" s="193">
        <v>7</v>
      </c>
      <c r="C19" s="188" t="s">
        <v>249</v>
      </c>
      <c r="D19" s="136" t="s">
        <v>231</v>
      </c>
      <c r="E19" s="136"/>
      <c r="F19" s="137" t="s">
        <v>236</v>
      </c>
      <c r="G19" s="192" t="s">
        <v>250</v>
      </c>
      <c r="H19" s="136" t="s">
        <v>231</v>
      </c>
      <c r="I19" s="136"/>
      <c r="J19" s="194">
        <v>3</v>
      </c>
      <c r="K19" s="136">
        <v>2</v>
      </c>
      <c r="L19" s="137" t="s">
        <v>247</v>
      </c>
      <c r="M19" s="136" t="s">
        <v>231</v>
      </c>
      <c r="N19" s="136"/>
    </row>
    <row r="20" spans="1:14" ht="76.5">
      <c r="A20" s="187"/>
      <c r="B20" s="193">
        <v>8</v>
      </c>
      <c r="C20" s="188" t="s">
        <v>230</v>
      </c>
      <c r="D20" s="136" t="s">
        <v>231</v>
      </c>
      <c r="E20" s="136"/>
      <c r="F20" s="137" t="s">
        <v>251</v>
      </c>
      <c r="G20" s="194" t="s">
        <v>252</v>
      </c>
      <c r="H20" s="136"/>
      <c r="I20" s="136" t="s">
        <v>231</v>
      </c>
      <c r="J20" s="194">
        <v>8</v>
      </c>
      <c r="K20" s="136">
        <v>1</v>
      </c>
      <c r="L20" s="137" t="s">
        <v>247</v>
      </c>
      <c r="M20" s="136"/>
      <c r="N20" s="136" t="s">
        <v>231</v>
      </c>
    </row>
    <row r="21" spans="1:14" ht="15.75">
      <c r="A21" s="187"/>
      <c r="B21" s="193"/>
      <c r="C21" s="189" t="s">
        <v>253</v>
      </c>
      <c r="D21" s="190"/>
      <c r="E21" s="190"/>
      <c r="F21" s="190"/>
      <c r="G21" s="190"/>
      <c r="H21" s="190"/>
      <c r="I21" s="190"/>
      <c r="J21" s="190"/>
      <c r="K21" s="190"/>
      <c r="L21" s="190"/>
      <c r="M21" s="190"/>
      <c r="N21" s="210"/>
    </row>
    <row r="22" spans="1:14" ht="25.5">
      <c r="A22" s="187"/>
      <c r="B22" s="193">
        <v>9</v>
      </c>
      <c r="C22" s="188" t="s">
        <v>254</v>
      </c>
      <c r="D22" s="136"/>
      <c r="E22" s="136"/>
      <c r="F22" s="138" t="s">
        <v>255</v>
      </c>
      <c r="G22" s="192" t="s">
        <v>256</v>
      </c>
      <c r="H22" s="136"/>
      <c r="I22" s="136"/>
      <c r="J22" s="194">
        <v>65</v>
      </c>
      <c r="K22" s="136"/>
      <c r="L22" s="137" t="s">
        <v>247</v>
      </c>
      <c r="M22" s="136"/>
      <c r="N22" s="136"/>
    </row>
    <row r="23" spans="1:14" ht="25.5">
      <c r="A23" s="187"/>
      <c r="B23" s="193">
        <v>10</v>
      </c>
      <c r="C23" s="188" t="s">
        <v>254</v>
      </c>
      <c r="D23" s="136" t="s">
        <v>231</v>
      </c>
      <c r="E23" s="136"/>
      <c r="F23" s="137" t="s">
        <v>255</v>
      </c>
      <c r="G23" s="192" t="s">
        <v>256</v>
      </c>
      <c r="H23" s="136"/>
      <c r="I23" s="136" t="s">
        <v>231</v>
      </c>
      <c r="J23" s="194">
        <v>18</v>
      </c>
      <c r="K23" s="136">
        <v>25</v>
      </c>
      <c r="L23" s="137" t="s">
        <v>247</v>
      </c>
      <c r="M23" s="136"/>
      <c r="N23" s="136" t="s">
        <v>231</v>
      </c>
    </row>
    <row r="24" spans="1:14" ht="51">
      <c r="A24" s="187"/>
      <c r="B24" s="195">
        <v>11</v>
      </c>
      <c r="C24" s="188" t="s">
        <v>257</v>
      </c>
      <c r="D24" s="138" t="s">
        <v>231</v>
      </c>
      <c r="E24" s="138"/>
      <c r="F24" s="137" t="s">
        <v>258</v>
      </c>
      <c r="G24" s="192" t="s">
        <v>259</v>
      </c>
      <c r="H24" s="138"/>
      <c r="I24" s="138" t="s">
        <v>231</v>
      </c>
      <c r="J24" s="194">
        <v>18</v>
      </c>
      <c r="K24" s="138">
        <v>1</v>
      </c>
      <c r="L24" s="137" t="s">
        <v>247</v>
      </c>
      <c r="M24" s="138"/>
      <c r="N24" s="138" t="s">
        <v>231</v>
      </c>
    </row>
    <row r="25" spans="1:14" ht="38.25">
      <c r="A25" s="187"/>
      <c r="B25" s="195">
        <v>12</v>
      </c>
      <c r="C25" s="188" t="s">
        <v>230</v>
      </c>
      <c r="D25" s="138" t="s">
        <v>231</v>
      </c>
      <c r="E25" s="138"/>
      <c r="F25" s="137" t="s">
        <v>260</v>
      </c>
      <c r="G25" s="192" t="s">
        <v>261</v>
      </c>
      <c r="H25" s="138"/>
      <c r="I25" s="138" t="s">
        <v>231</v>
      </c>
      <c r="J25" s="194">
        <v>8</v>
      </c>
      <c r="K25" s="138">
        <v>1</v>
      </c>
      <c r="L25" s="137" t="s">
        <v>238</v>
      </c>
      <c r="M25" s="138"/>
      <c r="N25" s="138" t="s">
        <v>231</v>
      </c>
    </row>
    <row r="26" spans="1:14" ht="51">
      <c r="A26" s="187"/>
      <c r="B26" s="195">
        <v>13</v>
      </c>
      <c r="C26" s="188" t="s">
        <v>239</v>
      </c>
      <c r="D26" s="138" t="s">
        <v>231</v>
      </c>
      <c r="E26" s="138"/>
      <c r="F26" s="137" t="s">
        <v>262</v>
      </c>
      <c r="G26" s="192" t="s">
        <v>263</v>
      </c>
      <c r="H26" s="138"/>
      <c r="I26" s="138" t="s">
        <v>231</v>
      </c>
      <c r="J26" s="194">
        <v>27</v>
      </c>
      <c r="K26" s="138">
        <v>1</v>
      </c>
      <c r="L26" s="137" t="s">
        <v>247</v>
      </c>
      <c r="M26" s="138"/>
      <c r="N26" s="138" t="s">
        <v>231</v>
      </c>
    </row>
    <row r="27" spans="1:14" ht="25.5">
      <c r="A27" s="187"/>
      <c r="B27" s="195">
        <v>14</v>
      </c>
      <c r="C27" s="188" t="s">
        <v>235</v>
      </c>
      <c r="D27" s="138" t="s">
        <v>231</v>
      </c>
      <c r="E27" s="138"/>
      <c r="F27" s="137" t="s">
        <v>236</v>
      </c>
      <c r="G27" s="192" t="s">
        <v>264</v>
      </c>
      <c r="H27" s="138" t="s">
        <v>231</v>
      </c>
      <c r="I27" s="138"/>
      <c r="J27" s="194">
        <v>16</v>
      </c>
      <c r="K27" s="138">
        <v>3</v>
      </c>
      <c r="L27" s="137" t="s">
        <v>238</v>
      </c>
      <c r="M27" s="138" t="s">
        <v>231</v>
      </c>
      <c r="N27" s="138"/>
    </row>
    <row r="28" spans="1:14" ht="51">
      <c r="A28" s="187"/>
      <c r="B28" s="188">
        <v>15</v>
      </c>
      <c r="C28" s="188" t="s">
        <v>265</v>
      </c>
      <c r="D28" s="137" t="s">
        <v>231</v>
      </c>
      <c r="E28" s="137"/>
      <c r="F28" s="137" t="s">
        <v>236</v>
      </c>
      <c r="G28" s="192" t="s">
        <v>266</v>
      </c>
      <c r="H28" s="137" t="s">
        <v>231</v>
      </c>
      <c r="I28" s="137"/>
      <c r="J28" s="194">
        <v>3</v>
      </c>
      <c r="K28" s="137">
        <v>54</v>
      </c>
      <c r="L28" s="137" t="s">
        <v>267</v>
      </c>
      <c r="M28" s="137" t="s">
        <v>231</v>
      </c>
      <c r="N28" s="137"/>
    </row>
    <row r="29" spans="1:14" ht="51">
      <c r="A29" s="187"/>
      <c r="B29" s="188">
        <v>16</v>
      </c>
      <c r="C29" s="188" t="s">
        <v>235</v>
      </c>
      <c r="D29" s="137" t="s">
        <v>231</v>
      </c>
      <c r="E29" s="137"/>
      <c r="F29" s="137" t="s">
        <v>236</v>
      </c>
      <c r="G29" s="192" t="s">
        <v>264</v>
      </c>
      <c r="H29" s="137" t="s">
        <v>231</v>
      </c>
      <c r="I29" s="137"/>
      <c r="J29" s="194">
        <v>15</v>
      </c>
      <c r="K29" s="137">
        <v>41</v>
      </c>
      <c r="L29" s="137" t="s">
        <v>268</v>
      </c>
      <c r="M29" s="137" t="s">
        <v>231</v>
      </c>
      <c r="N29" s="137"/>
    </row>
    <row r="30" spans="1:14" ht="51">
      <c r="B30" s="188">
        <v>17</v>
      </c>
      <c r="C30" s="188" t="s">
        <v>230</v>
      </c>
      <c r="D30" s="137" t="s">
        <v>231</v>
      </c>
      <c r="E30" s="137"/>
      <c r="F30" s="137" t="s">
        <v>236</v>
      </c>
      <c r="G30" s="192" t="s">
        <v>269</v>
      </c>
      <c r="H30" s="137" t="s">
        <v>231</v>
      </c>
      <c r="I30" s="137"/>
      <c r="J30" s="194">
        <v>1</v>
      </c>
      <c r="K30" s="137">
        <v>2</v>
      </c>
      <c r="L30" s="137" t="s">
        <v>238</v>
      </c>
      <c r="M30" s="137" t="s">
        <v>231</v>
      </c>
      <c r="N30" s="137"/>
    </row>
    <row r="31" spans="1:14" ht="25.5">
      <c r="B31" s="188">
        <v>18</v>
      </c>
      <c r="C31" s="188" t="s">
        <v>235</v>
      </c>
      <c r="D31" s="137" t="s">
        <v>231</v>
      </c>
      <c r="E31" s="137"/>
      <c r="F31" s="137" t="s">
        <v>270</v>
      </c>
      <c r="G31" s="192" t="s">
        <v>271</v>
      </c>
      <c r="H31" s="137"/>
      <c r="I31" s="137" t="s">
        <v>231</v>
      </c>
      <c r="J31" s="194">
        <v>12</v>
      </c>
      <c r="K31" s="137">
        <v>1</v>
      </c>
      <c r="L31" s="137" t="s">
        <v>247</v>
      </c>
      <c r="M31" s="137"/>
      <c r="N31" s="137" t="s">
        <v>231</v>
      </c>
    </row>
    <row r="32" spans="1:14" ht="178.5">
      <c r="B32" s="188">
        <v>10</v>
      </c>
      <c r="C32" s="188" t="s">
        <v>235</v>
      </c>
      <c r="D32" s="137" t="s">
        <v>231</v>
      </c>
      <c r="E32" s="137"/>
      <c r="F32" s="137" t="s">
        <v>236</v>
      </c>
      <c r="G32" s="192" t="s">
        <v>272</v>
      </c>
      <c r="H32" s="137" t="s">
        <v>231</v>
      </c>
      <c r="I32" s="137"/>
      <c r="J32" s="194">
        <v>25</v>
      </c>
      <c r="K32" s="137">
        <v>2</v>
      </c>
      <c r="L32" s="137" t="s">
        <v>273</v>
      </c>
      <c r="M32" s="137" t="s">
        <v>231</v>
      </c>
      <c r="N32" s="137"/>
    </row>
    <row r="33" spans="2:14" ht="38.25">
      <c r="B33" s="188">
        <v>20</v>
      </c>
      <c r="C33" s="188" t="s">
        <v>235</v>
      </c>
      <c r="D33" s="137" t="s">
        <v>231</v>
      </c>
      <c r="E33" s="137"/>
      <c r="F33" s="137" t="s">
        <v>274</v>
      </c>
      <c r="G33" s="192" t="s">
        <v>275</v>
      </c>
      <c r="H33" s="137"/>
      <c r="I33" s="137" t="s">
        <v>231</v>
      </c>
      <c r="J33" s="194">
        <v>6</v>
      </c>
      <c r="K33" s="137">
        <v>1</v>
      </c>
      <c r="L33" s="137" t="s">
        <v>276</v>
      </c>
      <c r="M33" s="137"/>
      <c r="N33" s="137" t="s">
        <v>231</v>
      </c>
    </row>
    <row r="34" spans="2:14" ht="38.25">
      <c r="B34" s="188">
        <v>21</v>
      </c>
      <c r="C34" s="188" t="s">
        <v>239</v>
      </c>
      <c r="D34" s="137" t="s">
        <v>231</v>
      </c>
      <c r="E34" s="137"/>
      <c r="F34" s="137" t="s">
        <v>277</v>
      </c>
      <c r="G34" s="192" t="s">
        <v>278</v>
      </c>
      <c r="H34" s="137"/>
      <c r="I34" s="137" t="s">
        <v>231</v>
      </c>
      <c r="J34" s="194">
        <v>18</v>
      </c>
      <c r="K34" s="137">
        <v>6</v>
      </c>
      <c r="L34" s="137" t="s">
        <v>247</v>
      </c>
      <c r="M34" s="137"/>
      <c r="N34" s="137" t="s">
        <v>231</v>
      </c>
    </row>
    <row r="35" spans="2:14" ht="51">
      <c r="B35" s="188">
        <v>22</v>
      </c>
      <c r="C35" s="188" t="s">
        <v>235</v>
      </c>
      <c r="D35" s="137" t="s">
        <v>231</v>
      </c>
      <c r="E35" s="137"/>
      <c r="F35" s="137" t="s">
        <v>279</v>
      </c>
      <c r="G35" s="192" t="s">
        <v>280</v>
      </c>
      <c r="H35" s="137"/>
      <c r="I35" s="137" t="s">
        <v>231</v>
      </c>
      <c r="J35" s="194">
        <v>40</v>
      </c>
      <c r="K35" s="137">
        <v>1</v>
      </c>
      <c r="L35" s="137" t="s">
        <v>247</v>
      </c>
      <c r="M35" s="137"/>
      <c r="N35" s="137" t="s">
        <v>231</v>
      </c>
    </row>
    <row r="36" spans="2:14" ht="38.25">
      <c r="B36" s="188">
        <v>23</v>
      </c>
      <c r="C36" s="188" t="s">
        <v>235</v>
      </c>
      <c r="D36" s="137" t="s">
        <v>231</v>
      </c>
      <c r="E36" s="137"/>
      <c r="F36" s="137" t="s">
        <v>281</v>
      </c>
      <c r="G36" s="192" t="s">
        <v>282</v>
      </c>
      <c r="H36" s="137"/>
      <c r="I36" s="137" t="s">
        <v>231</v>
      </c>
      <c r="J36" s="194">
        <v>6</v>
      </c>
      <c r="K36" s="137">
        <v>1</v>
      </c>
      <c r="L36" s="137" t="s">
        <v>238</v>
      </c>
      <c r="M36" s="137"/>
      <c r="N36" s="137" t="s">
        <v>231</v>
      </c>
    </row>
    <row r="37" spans="2:14" ht="38.25">
      <c r="B37" s="188">
        <v>24</v>
      </c>
      <c r="C37" s="188" t="s">
        <v>283</v>
      </c>
      <c r="D37" s="137" t="s">
        <v>231</v>
      </c>
      <c r="E37" s="137"/>
      <c r="F37" s="137" t="s">
        <v>284</v>
      </c>
      <c r="G37" s="192" t="s">
        <v>285</v>
      </c>
      <c r="H37" s="137"/>
      <c r="I37" s="137" t="s">
        <v>231</v>
      </c>
      <c r="J37" s="194">
        <v>18</v>
      </c>
      <c r="K37" s="137">
        <v>3</v>
      </c>
      <c r="L37" s="137" t="s">
        <v>238</v>
      </c>
      <c r="M37" s="137"/>
      <c r="N37" s="137" t="s">
        <v>231</v>
      </c>
    </row>
    <row r="38" spans="2:14" ht="38.25">
      <c r="B38" s="188">
        <v>25</v>
      </c>
      <c r="C38" s="188" t="s">
        <v>242</v>
      </c>
      <c r="D38" s="137" t="s">
        <v>231</v>
      </c>
      <c r="E38" s="137"/>
      <c r="F38" s="137" t="s">
        <v>286</v>
      </c>
      <c r="G38" s="136" t="s">
        <v>287</v>
      </c>
      <c r="H38" s="137"/>
      <c r="I38" s="137" t="s">
        <v>231</v>
      </c>
      <c r="J38" s="137">
        <v>1</v>
      </c>
      <c r="K38" s="137">
        <v>1</v>
      </c>
      <c r="L38" s="137" t="s">
        <v>238</v>
      </c>
      <c r="M38" s="137"/>
      <c r="N38" s="137" t="s">
        <v>231</v>
      </c>
    </row>
    <row r="39" spans="2:14" ht="38.25">
      <c r="B39" s="188">
        <v>26</v>
      </c>
      <c r="C39" s="196" t="s">
        <v>235</v>
      </c>
      <c r="D39" s="137" t="s">
        <v>231</v>
      </c>
      <c r="E39" s="137"/>
      <c r="F39" s="137" t="s">
        <v>274</v>
      </c>
      <c r="G39" s="136" t="s">
        <v>288</v>
      </c>
      <c r="H39" s="137"/>
      <c r="I39" s="137" t="s">
        <v>231</v>
      </c>
      <c r="J39" s="138">
        <v>5</v>
      </c>
      <c r="K39" s="137">
        <v>2</v>
      </c>
      <c r="L39" s="137" t="s">
        <v>247</v>
      </c>
      <c r="M39" s="137"/>
      <c r="N39" s="137" t="s">
        <v>231</v>
      </c>
    </row>
    <row r="40" spans="2:14" ht="63.75">
      <c r="B40" s="197">
        <v>27</v>
      </c>
      <c r="C40" s="197" t="s">
        <v>242</v>
      </c>
      <c r="D40" s="198" t="s">
        <v>231</v>
      </c>
      <c r="E40" s="198"/>
      <c r="F40" s="198" t="s">
        <v>236</v>
      </c>
      <c r="G40" s="199" t="s">
        <v>289</v>
      </c>
      <c r="H40" s="198" t="s">
        <v>231</v>
      </c>
      <c r="I40" s="198"/>
      <c r="J40" s="211">
        <v>3</v>
      </c>
      <c r="K40" s="198">
        <v>5</v>
      </c>
      <c r="L40" s="198" t="s">
        <v>247</v>
      </c>
      <c r="M40" s="198" t="s">
        <v>231</v>
      </c>
      <c r="N40" s="198"/>
    </row>
    <row r="41" spans="2:14" ht="15.75">
      <c r="B41" s="188"/>
      <c r="C41" s="189" t="s">
        <v>290</v>
      </c>
      <c r="D41" s="190"/>
      <c r="E41" s="190"/>
      <c r="F41" s="190"/>
      <c r="G41" s="190"/>
      <c r="H41" s="190"/>
      <c r="I41" s="190"/>
      <c r="J41" s="190"/>
      <c r="K41" s="190"/>
      <c r="L41" s="190"/>
      <c r="M41" s="190"/>
      <c r="N41" s="210"/>
    </row>
    <row r="42" spans="2:14" ht="38.25">
      <c r="B42" s="188">
        <v>28</v>
      </c>
      <c r="C42" s="196" t="s">
        <v>235</v>
      </c>
      <c r="D42" s="137" t="s">
        <v>231</v>
      </c>
      <c r="E42" s="137"/>
      <c r="F42" s="138" t="s">
        <v>236</v>
      </c>
      <c r="G42" s="136" t="s">
        <v>291</v>
      </c>
      <c r="H42" s="137" t="s">
        <v>231</v>
      </c>
      <c r="I42" s="137"/>
      <c r="J42" s="200">
        <v>12</v>
      </c>
      <c r="K42" s="137">
        <v>49</v>
      </c>
      <c r="L42" s="137" t="s">
        <v>234</v>
      </c>
      <c r="M42" s="137" t="s">
        <v>231</v>
      </c>
      <c r="N42" s="137"/>
    </row>
    <row r="43" spans="2:14" ht="140.25">
      <c r="B43" s="188">
        <v>29</v>
      </c>
      <c r="C43" s="200" t="s">
        <v>235</v>
      </c>
      <c r="D43" s="137" t="s">
        <v>231</v>
      </c>
      <c r="E43" s="137"/>
      <c r="F43" s="138" t="s">
        <v>236</v>
      </c>
      <c r="G43" s="136" t="s">
        <v>292</v>
      </c>
      <c r="H43" s="137" t="s">
        <v>231</v>
      </c>
      <c r="I43" s="137"/>
      <c r="J43" s="200">
        <v>30</v>
      </c>
      <c r="K43" s="137">
        <v>1</v>
      </c>
      <c r="L43" s="137" t="s">
        <v>293</v>
      </c>
      <c r="M43" s="137" t="s">
        <v>231</v>
      </c>
      <c r="N43" s="137"/>
    </row>
    <row r="44" spans="2:14" ht="140.25">
      <c r="B44" s="188">
        <v>30</v>
      </c>
      <c r="C44" s="200" t="s">
        <v>235</v>
      </c>
      <c r="D44" s="137" t="s">
        <v>231</v>
      </c>
      <c r="E44" s="137"/>
      <c r="F44" s="138" t="s">
        <v>236</v>
      </c>
      <c r="G44" s="136" t="s">
        <v>292</v>
      </c>
      <c r="H44" s="137" t="s">
        <v>231</v>
      </c>
      <c r="I44" s="137"/>
      <c r="J44" s="200">
        <v>30</v>
      </c>
      <c r="K44" s="137">
        <v>14</v>
      </c>
      <c r="L44" s="137" t="s">
        <v>293</v>
      </c>
      <c r="M44" s="137" t="s">
        <v>231</v>
      </c>
      <c r="N44" s="137"/>
    </row>
    <row r="45" spans="2:14" ht="51">
      <c r="B45" s="188">
        <v>31</v>
      </c>
      <c r="C45" s="188" t="s">
        <v>230</v>
      </c>
      <c r="D45" s="137" t="s">
        <v>231</v>
      </c>
      <c r="E45" s="137"/>
      <c r="F45" s="137" t="s">
        <v>236</v>
      </c>
      <c r="G45" s="192" t="s">
        <v>269</v>
      </c>
      <c r="H45" s="137" t="s">
        <v>231</v>
      </c>
      <c r="I45" s="137"/>
      <c r="J45" s="212">
        <v>60</v>
      </c>
      <c r="K45" s="137">
        <v>1</v>
      </c>
      <c r="L45" s="137" t="s">
        <v>238</v>
      </c>
      <c r="M45" s="137" t="s">
        <v>231</v>
      </c>
      <c r="N45" s="137"/>
    </row>
    <row r="46" spans="2:14" ht="38.25">
      <c r="B46" s="188">
        <v>32</v>
      </c>
      <c r="C46" s="188" t="s">
        <v>249</v>
      </c>
      <c r="D46" s="137" t="s">
        <v>231</v>
      </c>
      <c r="E46" s="137"/>
      <c r="F46" s="137" t="s">
        <v>294</v>
      </c>
      <c r="G46" s="192" t="s">
        <v>295</v>
      </c>
      <c r="H46" s="137"/>
      <c r="I46" s="137" t="s">
        <v>231</v>
      </c>
      <c r="J46" s="212">
        <v>18</v>
      </c>
      <c r="K46" s="137">
        <v>1</v>
      </c>
      <c r="L46" s="137" t="s">
        <v>238</v>
      </c>
      <c r="M46" s="137"/>
      <c r="N46" s="137" t="s">
        <v>231</v>
      </c>
    </row>
    <row r="47" spans="2:14" ht="51">
      <c r="B47" s="188">
        <v>33</v>
      </c>
      <c r="C47" s="196" t="s">
        <v>239</v>
      </c>
      <c r="D47" s="137" t="s">
        <v>231</v>
      </c>
      <c r="E47" s="137"/>
      <c r="F47" s="138" t="s">
        <v>296</v>
      </c>
      <c r="G47" s="136" t="s">
        <v>297</v>
      </c>
      <c r="H47" s="137"/>
      <c r="I47" s="137" t="s">
        <v>231</v>
      </c>
      <c r="J47" s="200">
        <v>30</v>
      </c>
      <c r="K47" s="137">
        <v>5</v>
      </c>
      <c r="L47" s="137" t="s">
        <v>298</v>
      </c>
      <c r="M47" s="137"/>
      <c r="N47" s="137" t="s">
        <v>231</v>
      </c>
    </row>
    <row r="48" spans="2:14" ht="38.25">
      <c r="B48" s="188">
        <v>34</v>
      </c>
      <c r="C48" s="196" t="s">
        <v>235</v>
      </c>
      <c r="D48" s="137" t="s">
        <v>231</v>
      </c>
      <c r="E48" s="137"/>
      <c r="F48" s="138" t="s">
        <v>236</v>
      </c>
      <c r="G48" s="136" t="s">
        <v>291</v>
      </c>
      <c r="H48" s="137" t="s">
        <v>231</v>
      </c>
      <c r="I48" s="137"/>
      <c r="J48" s="200">
        <v>13</v>
      </c>
      <c r="K48" s="137">
        <v>32</v>
      </c>
      <c r="L48" s="137" t="s">
        <v>234</v>
      </c>
      <c r="M48" s="137" t="s">
        <v>231</v>
      </c>
      <c r="N48" s="137"/>
    </row>
    <row r="49" spans="2:14" ht="25.5">
      <c r="B49" s="188">
        <v>35</v>
      </c>
      <c r="C49" s="196" t="s">
        <v>283</v>
      </c>
      <c r="D49" s="137" t="s">
        <v>231</v>
      </c>
      <c r="E49" s="137"/>
      <c r="F49" s="138" t="s">
        <v>299</v>
      </c>
      <c r="G49" s="136" t="s">
        <v>300</v>
      </c>
      <c r="H49" s="137"/>
      <c r="I49" s="137" t="s">
        <v>231</v>
      </c>
      <c r="J49" s="200">
        <v>5</v>
      </c>
      <c r="K49" s="137">
        <v>2</v>
      </c>
      <c r="L49" s="137" t="s">
        <v>238</v>
      </c>
      <c r="M49" s="137"/>
      <c r="N49" s="137" t="s">
        <v>231</v>
      </c>
    </row>
    <row r="50" spans="2:14" ht="25.5">
      <c r="B50" s="188">
        <v>36</v>
      </c>
      <c r="C50" s="200" t="s">
        <v>230</v>
      </c>
      <c r="D50" s="137" t="s">
        <v>231</v>
      </c>
      <c r="E50" s="137"/>
      <c r="F50" s="137" t="s">
        <v>301</v>
      </c>
      <c r="G50" s="137" t="s">
        <v>302</v>
      </c>
      <c r="H50" s="137"/>
      <c r="I50" s="137" t="s">
        <v>231</v>
      </c>
      <c r="J50" s="200"/>
      <c r="K50" s="137">
        <v>1</v>
      </c>
      <c r="L50" s="137" t="s">
        <v>298</v>
      </c>
      <c r="M50" s="137"/>
      <c r="N50" s="137" t="s">
        <v>231</v>
      </c>
    </row>
    <row r="51" spans="2:14" ht="25.5">
      <c r="B51" s="188">
        <v>37</v>
      </c>
      <c r="C51" s="196" t="s">
        <v>235</v>
      </c>
      <c r="D51" s="137" t="s">
        <v>231</v>
      </c>
      <c r="E51" s="137"/>
      <c r="F51" s="137" t="s">
        <v>303</v>
      </c>
      <c r="G51" s="137" t="s">
        <v>304</v>
      </c>
      <c r="H51" s="137"/>
      <c r="I51" s="137" t="s">
        <v>231</v>
      </c>
      <c r="J51" s="200">
        <v>20</v>
      </c>
      <c r="K51" s="137">
        <v>1</v>
      </c>
      <c r="L51" s="137" t="s">
        <v>238</v>
      </c>
      <c r="M51" s="137"/>
      <c r="N51" s="137" t="s">
        <v>231</v>
      </c>
    </row>
    <row r="52" spans="2:14" ht="25.5">
      <c r="B52" s="188">
        <v>38</v>
      </c>
      <c r="C52" s="200" t="s">
        <v>235</v>
      </c>
      <c r="D52" s="137" t="s">
        <v>231</v>
      </c>
      <c r="E52" s="137"/>
      <c r="F52" s="137" t="s">
        <v>305</v>
      </c>
      <c r="G52" s="136" t="s">
        <v>306</v>
      </c>
      <c r="H52" s="137"/>
      <c r="I52" s="137" t="s">
        <v>231</v>
      </c>
      <c r="J52" s="200">
        <v>16</v>
      </c>
      <c r="K52" s="137">
        <v>2</v>
      </c>
      <c r="L52" s="137" t="s">
        <v>307</v>
      </c>
      <c r="M52" s="137"/>
      <c r="N52" s="137" t="s">
        <v>231</v>
      </c>
    </row>
    <row r="53" spans="2:14" ht="38.25">
      <c r="B53" s="188">
        <v>39</v>
      </c>
      <c r="C53" s="200" t="s">
        <v>235</v>
      </c>
      <c r="D53" s="137" t="s">
        <v>231</v>
      </c>
      <c r="E53" s="137"/>
      <c r="F53" s="138" t="s">
        <v>308</v>
      </c>
      <c r="G53" s="137" t="s">
        <v>309</v>
      </c>
      <c r="H53" s="137"/>
      <c r="I53" s="137" t="s">
        <v>231</v>
      </c>
      <c r="J53" s="200">
        <v>18</v>
      </c>
      <c r="K53" s="137">
        <v>1</v>
      </c>
      <c r="L53" s="137" t="s">
        <v>238</v>
      </c>
      <c r="M53" s="137"/>
      <c r="N53" s="137" t="s">
        <v>231</v>
      </c>
    </row>
    <row r="54" spans="2:14" ht="38.25">
      <c r="B54" s="188">
        <v>40</v>
      </c>
      <c r="C54" s="200" t="s">
        <v>310</v>
      </c>
      <c r="D54" s="137" t="s">
        <v>231</v>
      </c>
      <c r="E54" s="137"/>
      <c r="F54" s="137" t="s">
        <v>311</v>
      </c>
      <c r="G54" s="137" t="s">
        <v>312</v>
      </c>
      <c r="H54" s="137"/>
      <c r="I54" s="137" t="s">
        <v>231</v>
      </c>
      <c r="J54" s="200">
        <v>84</v>
      </c>
      <c r="K54" s="137">
        <v>1</v>
      </c>
      <c r="L54" s="137" t="s">
        <v>307</v>
      </c>
      <c r="M54" s="137"/>
      <c r="N54" s="137" t="s">
        <v>231</v>
      </c>
    </row>
    <row r="55" spans="2:14" ht="15.75">
      <c r="B55" s="188"/>
      <c r="C55" s="189" t="s">
        <v>313</v>
      </c>
      <c r="D55" s="190"/>
      <c r="E55" s="190"/>
      <c r="F55" s="190"/>
      <c r="G55" s="190"/>
      <c r="H55" s="190"/>
      <c r="I55" s="190"/>
      <c r="J55" s="190"/>
      <c r="K55" s="190"/>
      <c r="L55" s="190"/>
      <c r="M55" s="190"/>
      <c r="N55" s="210"/>
    </row>
    <row r="56" spans="2:14" ht="63.75">
      <c r="B56" s="188">
        <v>41</v>
      </c>
      <c r="C56" s="188" t="s">
        <v>239</v>
      </c>
      <c r="D56" s="137" t="s">
        <v>231</v>
      </c>
      <c r="E56" s="137"/>
      <c r="F56" s="188" t="s">
        <v>314</v>
      </c>
      <c r="G56" s="136" t="s">
        <v>315</v>
      </c>
      <c r="H56" s="137"/>
      <c r="I56" s="137" t="s">
        <v>231</v>
      </c>
      <c r="J56" s="137">
        <v>36</v>
      </c>
      <c r="K56" s="137">
        <v>3</v>
      </c>
      <c r="L56" s="137" t="s">
        <v>247</v>
      </c>
      <c r="M56" s="137"/>
      <c r="N56" s="137" t="s">
        <v>231</v>
      </c>
    </row>
    <row r="57" spans="2:14" ht="51">
      <c r="B57" s="188">
        <v>42</v>
      </c>
      <c r="C57" s="188" t="s">
        <v>239</v>
      </c>
      <c r="D57" s="137" t="s">
        <v>231</v>
      </c>
      <c r="E57" s="137"/>
      <c r="F57" s="188" t="s">
        <v>316</v>
      </c>
      <c r="G57" s="136" t="s">
        <v>317</v>
      </c>
      <c r="H57" s="137"/>
      <c r="I57" s="137" t="s">
        <v>231</v>
      </c>
      <c r="J57" s="137">
        <v>22</v>
      </c>
      <c r="K57" s="137">
        <v>7</v>
      </c>
      <c r="L57" s="137" t="s">
        <v>247</v>
      </c>
      <c r="M57" s="137"/>
      <c r="N57" s="137" t="s">
        <v>231</v>
      </c>
    </row>
    <row r="58" spans="2:14" ht="25.5">
      <c r="B58" s="188">
        <v>43</v>
      </c>
      <c r="C58" s="188" t="s">
        <v>239</v>
      </c>
      <c r="D58" s="137" t="s">
        <v>231</v>
      </c>
      <c r="E58" s="137"/>
      <c r="F58" s="188" t="s">
        <v>318</v>
      </c>
      <c r="G58" s="136" t="s">
        <v>319</v>
      </c>
      <c r="H58" s="137"/>
      <c r="I58" s="137" t="s">
        <v>231</v>
      </c>
      <c r="J58" s="137">
        <v>33</v>
      </c>
      <c r="K58" s="137">
        <v>2</v>
      </c>
      <c r="L58" s="137" t="s">
        <v>247</v>
      </c>
      <c r="M58" s="137"/>
      <c r="N58" s="137" t="s">
        <v>231</v>
      </c>
    </row>
    <row r="59" spans="2:14" ht="153">
      <c r="B59" s="188">
        <v>44</v>
      </c>
      <c r="C59" s="201" t="s">
        <v>320</v>
      </c>
      <c r="D59" s="137" t="s">
        <v>231</v>
      </c>
      <c r="E59" s="137"/>
      <c r="F59" s="201" t="s">
        <v>236</v>
      </c>
      <c r="G59" s="136" t="s">
        <v>321</v>
      </c>
      <c r="H59" s="137" t="s">
        <v>231</v>
      </c>
      <c r="I59" s="137"/>
      <c r="J59" s="201">
        <v>12</v>
      </c>
      <c r="K59" s="137">
        <v>23</v>
      </c>
      <c r="L59" s="137" t="s">
        <v>322</v>
      </c>
      <c r="M59" s="137" t="s">
        <v>231</v>
      </c>
      <c r="N59" s="137"/>
    </row>
    <row r="60" spans="2:14" ht="51">
      <c r="B60" s="188">
        <v>45</v>
      </c>
      <c r="C60" s="188" t="s">
        <v>230</v>
      </c>
      <c r="D60" s="137" t="s">
        <v>231</v>
      </c>
      <c r="E60" s="137"/>
      <c r="F60" s="188" t="s">
        <v>236</v>
      </c>
      <c r="G60" s="192" t="s">
        <v>269</v>
      </c>
      <c r="H60" s="137" t="s">
        <v>231</v>
      </c>
      <c r="I60" s="137"/>
      <c r="J60" s="212"/>
      <c r="K60" s="137">
        <v>1</v>
      </c>
      <c r="L60" s="137" t="s">
        <v>238</v>
      </c>
      <c r="M60" s="137" t="s">
        <v>231</v>
      </c>
      <c r="N60" s="137"/>
    </row>
    <row r="61" spans="2:14" ht="38.25">
      <c r="B61" s="188">
        <v>46</v>
      </c>
      <c r="C61" s="201" t="s">
        <v>239</v>
      </c>
      <c r="D61" s="137" t="s">
        <v>231</v>
      </c>
      <c r="E61" s="137"/>
      <c r="F61" s="201" t="s">
        <v>323</v>
      </c>
      <c r="G61" s="136" t="s">
        <v>324</v>
      </c>
      <c r="H61" s="137"/>
      <c r="I61" s="137" t="s">
        <v>231</v>
      </c>
      <c r="J61" s="201">
        <v>60</v>
      </c>
      <c r="K61" s="137">
        <v>2</v>
      </c>
      <c r="L61" s="137" t="s">
        <v>247</v>
      </c>
      <c r="M61" s="137"/>
      <c r="N61" s="137" t="s">
        <v>231</v>
      </c>
    </row>
    <row r="62" spans="2:14" ht="51">
      <c r="B62" s="188">
        <v>47</v>
      </c>
      <c r="C62" s="201" t="s">
        <v>235</v>
      </c>
      <c r="D62" s="137" t="s">
        <v>231</v>
      </c>
      <c r="E62" s="137"/>
      <c r="F62" s="201" t="s">
        <v>325</v>
      </c>
      <c r="G62" s="136" t="s">
        <v>326</v>
      </c>
      <c r="H62" s="137"/>
      <c r="I62" s="137" t="s">
        <v>231</v>
      </c>
      <c r="J62" s="201">
        <v>14</v>
      </c>
      <c r="K62" s="137">
        <v>1</v>
      </c>
      <c r="L62" s="137" t="s">
        <v>238</v>
      </c>
      <c r="M62" s="137"/>
      <c r="N62" s="137" t="s">
        <v>231</v>
      </c>
    </row>
    <row r="63" spans="2:14" ht="38.25">
      <c r="B63" s="188">
        <v>48</v>
      </c>
      <c r="C63" s="201" t="s">
        <v>235</v>
      </c>
      <c r="D63" s="137" t="s">
        <v>231</v>
      </c>
      <c r="E63" s="137"/>
      <c r="F63" s="188" t="s">
        <v>236</v>
      </c>
      <c r="G63" s="136" t="s">
        <v>327</v>
      </c>
      <c r="H63" s="137" t="s">
        <v>231</v>
      </c>
      <c r="I63" s="137"/>
      <c r="J63" s="201">
        <v>12</v>
      </c>
      <c r="K63" s="137">
        <v>28</v>
      </c>
      <c r="L63" s="137" t="s">
        <v>276</v>
      </c>
      <c r="M63" s="137" t="s">
        <v>231</v>
      </c>
      <c r="N63" s="137"/>
    </row>
    <row r="64" spans="2:14" ht="51">
      <c r="B64" s="188">
        <v>49</v>
      </c>
      <c r="C64" s="188" t="s">
        <v>235</v>
      </c>
      <c r="D64" s="137" t="s">
        <v>231</v>
      </c>
      <c r="E64" s="137"/>
      <c r="F64" s="188" t="s">
        <v>328</v>
      </c>
      <c r="G64" s="136" t="s">
        <v>329</v>
      </c>
      <c r="H64" s="137"/>
      <c r="I64" s="137" t="s">
        <v>231</v>
      </c>
      <c r="J64" s="201">
        <v>15</v>
      </c>
      <c r="K64" s="137">
        <v>2</v>
      </c>
      <c r="L64" s="137" t="s">
        <v>238</v>
      </c>
      <c r="M64" s="137"/>
      <c r="N64" s="137" t="s">
        <v>231</v>
      </c>
    </row>
    <row r="65" spans="2:14" ht="51">
      <c r="B65" s="188">
        <v>50</v>
      </c>
      <c r="C65" s="188" t="s">
        <v>235</v>
      </c>
      <c r="D65" s="137" t="s">
        <v>231</v>
      </c>
      <c r="E65" s="137"/>
      <c r="F65" s="188" t="s">
        <v>236</v>
      </c>
      <c r="G65" s="136" t="s">
        <v>237</v>
      </c>
      <c r="H65" s="137" t="s">
        <v>231</v>
      </c>
      <c r="I65" s="137"/>
      <c r="J65" s="201">
        <v>20</v>
      </c>
      <c r="K65" s="137">
        <v>3</v>
      </c>
      <c r="L65" s="137" t="s">
        <v>330</v>
      </c>
      <c r="M65" s="137" t="s">
        <v>231</v>
      </c>
      <c r="N65" s="137"/>
    </row>
    <row r="66" spans="2:14" ht="38.25">
      <c r="B66" s="188">
        <v>51</v>
      </c>
      <c r="C66" s="188" t="s">
        <v>230</v>
      </c>
      <c r="D66" s="137" t="s">
        <v>231</v>
      </c>
      <c r="E66" s="137"/>
      <c r="F66" s="188" t="s">
        <v>91</v>
      </c>
      <c r="G66" s="136" t="s">
        <v>331</v>
      </c>
      <c r="H66" s="137"/>
      <c r="I66" s="137" t="s">
        <v>231</v>
      </c>
      <c r="J66" s="201">
        <v>64</v>
      </c>
      <c r="K66" s="137">
        <v>1</v>
      </c>
      <c r="L66" s="137" t="s">
        <v>238</v>
      </c>
      <c r="M66" s="137"/>
      <c r="N66" s="137" t="s">
        <v>231</v>
      </c>
    </row>
    <row r="67" spans="2:14" ht="51">
      <c r="B67" s="188">
        <v>52</v>
      </c>
      <c r="C67" s="188" t="s">
        <v>239</v>
      </c>
      <c r="D67" s="137" t="s">
        <v>231</v>
      </c>
      <c r="E67" s="137"/>
      <c r="F67" s="188" t="s">
        <v>332</v>
      </c>
      <c r="G67" s="136" t="s">
        <v>333</v>
      </c>
      <c r="H67" s="137"/>
      <c r="I67" s="137" t="s">
        <v>231</v>
      </c>
      <c r="J67" s="201">
        <v>23</v>
      </c>
      <c r="K67" s="137">
        <v>2</v>
      </c>
      <c r="L67" s="137" t="s">
        <v>276</v>
      </c>
      <c r="M67" s="137"/>
      <c r="N67" s="137" t="s">
        <v>231</v>
      </c>
    </row>
    <row r="68" spans="2:14" ht="15.75">
      <c r="B68" s="188"/>
      <c r="C68" s="189" t="s">
        <v>334</v>
      </c>
      <c r="D68" s="190"/>
      <c r="E68" s="190"/>
      <c r="F68" s="190"/>
      <c r="G68" s="190"/>
      <c r="H68" s="190"/>
      <c r="I68" s="190"/>
      <c r="J68" s="190"/>
      <c r="K68" s="190"/>
      <c r="L68" s="190"/>
      <c r="M68" s="190"/>
      <c r="N68" s="210"/>
    </row>
    <row r="69" spans="2:14" ht="178.5">
      <c r="B69" s="188">
        <v>53</v>
      </c>
      <c r="C69" s="137" t="s">
        <v>235</v>
      </c>
      <c r="D69" s="137" t="s">
        <v>231</v>
      </c>
      <c r="E69" s="137"/>
      <c r="F69" s="188" t="s">
        <v>236</v>
      </c>
      <c r="G69" s="192" t="s">
        <v>335</v>
      </c>
      <c r="H69" s="137" t="s">
        <v>231</v>
      </c>
      <c r="I69" s="137"/>
      <c r="J69" s="194">
        <v>10</v>
      </c>
      <c r="K69" s="137">
        <v>26</v>
      </c>
      <c r="L69" s="137" t="s">
        <v>336</v>
      </c>
      <c r="M69" s="137" t="s">
        <v>231</v>
      </c>
      <c r="N69" s="137"/>
    </row>
    <row r="70" spans="2:14" ht="25.5">
      <c r="B70" s="188">
        <v>54</v>
      </c>
      <c r="C70" s="137" t="s">
        <v>242</v>
      </c>
      <c r="D70" s="137" t="s">
        <v>231</v>
      </c>
      <c r="E70" s="137"/>
      <c r="F70" s="188" t="s">
        <v>337</v>
      </c>
      <c r="G70" s="192" t="s">
        <v>338</v>
      </c>
      <c r="H70" s="137"/>
      <c r="I70" s="137" t="s">
        <v>231</v>
      </c>
      <c r="J70" s="194">
        <v>24</v>
      </c>
      <c r="K70" s="137">
        <v>1</v>
      </c>
      <c r="L70" s="137" t="s">
        <v>339</v>
      </c>
      <c r="M70" s="137"/>
      <c r="N70" s="137" t="s">
        <v>231</v>
      </c>
    </row>
    <row r="71" spans="2:14" ht="89.25">
      <c r="B71" s="188">
        <v>55</v>
      </c>
      <c r="C71" s="137" t="s">
        <v>340</v>
      </c>
      <c r="D71" s="137" t="s">
        <v>231</v>
      </c>
      <c r="E71" s="137"/>
      <c r="F71" s="188" t="s">
        <v>91</v>
      </c>
      <c r="G71" s="192" t="s">
        <v>341</v>
      </c>
      <c r="H71" s="137"/>
      <c r="I71" s="137" t="s">
        <v>231</v>
      </c>
      <c r="J71" s="194">
        <v>90</v>
      </c>
      <c r="K71" s="137">
        <v>1</v>
      </c>
      <c r="L71" s="137" t="s">
        <v>342</v>
      </c>
      <c r="M71" s="137"/>
      <c r="N71" s="137" t="s">
        <v>231</v>
      </c>
    </row>
    <row r="72" spans="2:14" ht="114.75">
      <c r="B72" s="188">
        <v>56</v>
      </c>
      <c r="C72" s="137" t="s">
        <v>340</v>
      </c>
      <c r="D72" s="137" t="s">
        <v>231</v>
      </c>
      <c r="E72" s="137"/>
      <c r="F72" s="188" t="s">
        <v>236</v>
      </c>
      <c r="G72" s="192" t="s">
        <v>343</v>
      </c>
      <c r="H72" s="137" t="s">
        <v>231</v>
      </c>
      <c r="I72" s="137"/>
      <c r="J72" s="194">
        <v>11</v>
      </c>
      <c r="K72" s="137">
        <v>11</v>
      </c>
      <c r="L72" s="137" t="s">
        <v>344</v>
      </c>
      <c r="M72" s="137" t="s">
        <v>231</v>
      </c>
      <c r="N72" s="137"/>
    </row>
    <row r="73" spans="2:14" ht="51">
      <c r="B73" s="188">
        <v>57</v>
      </c>
      <c r="C73" s="137" t="s">
        <v>239</v>
      </c>
      <c r="D73" s="137" t="s">
        <v>231</v>
      </c>
      <c r="E73" s="137"/>
      <c r="F73" s="188" t="s">
        <v>345</v>
      </c>
      <c r="G73" s="192" t="s">
        <v>346</v>
      </c>
      <c r="H73" s="137"/>
      <c r="I73" s="137" t="s">
        <v>231</v>
      </c>
      <c r="J73" s="194">
        <v>24</v>
      </c>
      <c r="K73" s="137">
        <v>2</v>
      </c>
      <c r="L73" s="137" t="s">
        <v>247</v>
      </c>
      <c r="M73" s="137"/>
      <c r="N73" s="137" t="s">
        <v>231</v>
      </c>
    </row>
    <row r="74" spans="2:14" ht="25.5">
      <c r="B74" s="188">
        <v>58</v>
      </c>
      <c r="C74" s="137" t="s">
        <v>235</v>
      </c>
      <c r="D74" s="137" t="s">
        <v>231</v>
      </c>
      <c r="E74" s="137"/>
      <c r="F74" s="188" t="s">
        <v>347</v>
      </c>
      <c r="G74" s="192" t="s">
        <v>348</v>
      </c>
      <c r="H74" s="137"/>
      <c r="I74" s="137" t="s">
        <v>231</v>
      </c>
      <c r="J74" s="194">
        <v>12</v>
      </c>
      <c r="K74" s="137">
        <v>5</v>
      </c>
      <c r="L74" s="137" t="s">
        <v>247</v>
      </c>
      <c r="M74" s="137"/>
      <c r="N74" s="137" t="s">
        <v>231</v>
      </c>
    </row>
    <row r="75" spans="2:14" ht="63.75">
      <c r="B75" s="188">
        <v>59</v>
      </c>
      <c r="C75" s="137" t="s">
        <v>239</v>
      </c>
      <c r="D75" s="137" t="s">
        <v>231</v>
      </c>
      <c r="E75" s="137"/>
      <c r="F75" s="188" t="s">
        <v>349</v>
      </c>
      <c r="G75" s="192" t="s">
        <v>350</v>
      </c>
      <c r="H75" s="137"/>
      <c r="I75" s="137" t="s">
        <v>231</v>
      </c>
      <c r="J75" s="194">
        <v>18</v>
      </c>
      <c r="K75" s="137">
        <v>3</v>
      </c>
      <c r="L75" s="137" t="s">
        <v>247</v>
      </c>
      <c r="M75" s="137"/>
      <c r="N75" s="137" t="s">
        <v>231</v>
      </c>
    </row>
    <row r="76" spans="2:14" ht="25.5">
      <c r="B76" s="188">
        <v>60</v>
      </c>
      <c r="C76" s="137" t="s">
        <v>340</v>
      </c>
      <c r="D76" s="137" t="s">
        <v>231</v>
      </c>
      <c r="E76" s="137"/>
      <c r="F76" s="188" t="s">
        <v>236</v>
      </c>
      <c r="G76" s="192" t="s">
        <v>351</v>
      </c>
      <c r="H76" s="137" t="s">
        <v>231</v>
      </c>
      <c r="I76" s="137"/>
      <c r="J76" s="194">
        <v>4</v>
      </c>
      <c r="K76" s="137">
        <v>4</v>
      </c>
      <c r="L76" s="137" t="s">
        <v>247</v>
      </c>
      <c r="M76" s="137" t="s">
        <v>231</v>
      </c>
      <c r="N76" s="137"/>
    </row>
    <row r="77" spans="2:14" ht="114.75">
      <c r="B77" s="188">
        <v>61</v>
      </c>
      <c r="C77" s="137" t="s">
        <v>235</v>
      </c>
      <c r="D77" s="137" t="s">
        <v>231</v>
      </c>
      <c r="E77" s="137"/>
      <c r="F77" s="188" t="s">
        <v>352</v>
      </c>
      <c r="G77" s="194" t="s">
        <v>353</v>
      </c>
      <c r="H77" s="137"/>
      <c r="I77" s="137" t="s">
        <v>231</v>
      </c>
      <c r="J77" s="194">
        <v>30</v>
      </c>
      <c r="K77" s="137">
        <v>1</v>
      </c>
      <c r="L77" s="137" t="s">
        <v>354</v>
      </c>
      <c r="M77" s="137"/>
      <c r="N77" s="137" t="s">
        <v>231</v>
      </c>
    </row>
    <row r="78" spans="2:14" ht="38.25">
      <c r="B78" s="188">
        <v>62</v>
      </c>
      <c r="C78" s="137" t="s">
        <v>235</v>
      </c>
      <c r="D78" s="137" t="s">
        <v>231</v>
      </c>
      <c r="E78" s="137"/>
      <c r="F78" s="188" t="s">
        <v>355</v>
      </c>
      <c r="G78" s="194" t="s">
        <v>356</v>
      </c>
      <c r="H78" s="137"/>
      <c r="I78" s="137" t="s">
        <v>231</v>
      </c>
      <c r="J78" s="194">
        <v>39</v>
      </c>
      <c r="K78" s="137">
        <v>1</v>
      </c>
      <c r="L78" s="137" t="s">
        <v>339</v>
      </c>
      <c r="M78" s="137"/>
      <c r="N78" s="137" t="s">
        <v>231</v>
      </c>
    </row>
    <row r="79" spans="2:14" ht="25.5">
      <c r="B79" s="188">
        <v>63</v>
      </c>
      <c r="C79" s="137" t="s">
        <v>235</v>
      </c>
      <c r="D79" s="137" t="s">
        <v>231</v>
      </c>
      <c r="E79" s="137"/>
      <c r="F79" s="188" t="s">
        <v>357</v>
      </c>
      <c r="G79" s="194" t="s">
        <v>358</v>
      </c>
      <c r="H79" s="137"/>
      <c r="I79" s="137" t="s">
        <v>231</v>
      </c>
      <c r="J79" s="194">
        <v>5</v>
      </c>
      <c r="K79" s="137">
        <v>1</v>
      </c>
      <c r="L79" s="137" t="s">
        <v>359</v>
      </c>
      <c r="M79" s="137"/>
      <c r="N79" s="137" t="s">
        <v>231</v>
      </c>
    </row>
    <row r="80" spans="2:14" ht="51">
      <c r="B80" s="188">
        <v>64</v>
      </c>
      <c r="C80" s="137" t="s">
        <v>239</v>
      </c>
      <c r="D80" s="137" t="s">
        <v>231</v>
      </c>
      <c r="E80" s="137"/>
      <c r="F80" s="188" t="s">
        <v>360</v>
      </c>
      <c r="G80" s="194" t="s">
        <v>361</v>
      </c>
      <c r="H80" s="137"/>
      <c r="I80" s="137" t="s">
        <v>231</v>
      </c>
      <c r="J80" s="194">
        <v>25</v>
      </c>
      <c r="K80" s="137">
        <v>1</v>
      </c>
      <c r="L80" s="137" t="s">
        <v>359</v>
      </c>
      <c r="M80" s="137"/>
      <c r="N80" s="137" t="s">
        <v>231</v>
      </c>
    </row>
    <row r="81" spans="2:14" ht="38.25">
      <c r="B81" s="188">
        <v>65</v>
      </c>
      <c r="C81" s="137" t="s">
        <v>235</v>
      </c>
      <c r="D81" s="137" t="s">
        <v>231</v>
      </c>
      <c r="E81" s="137"/>
      <c r="F81" s="188" t="s">
        <v>362</v>
      </c>
      <c r="G81" s="194" t="s">
        <v>363</v>
      </c>
      <c r="H81" s="137"/>
      <c r="I81" s="137" t="s">
        <v>231</v>
      </c>
      <c r="J81" s="194">
        <v>20</v>
      </c>
      <c r="K81" s="137">
        <v>1</v>
      </c>
      <c r="L81" s="137" t="s">
        <v>247</v>
      </c>
      <c r="M81" s="137"/>
      <c r="N81" s="137" t="s">
        <v>231</v>
      </c>
    </row>
    <row r="82" spans="2:14" ht="25.5">
      <c r="B82" s="188">
        <v>66</v>
      </c>
      <c r="C82" s="137" t="s">
        <v>364</v>
      </c>
      <c r="D82" s="137" t="s">
        <v>231</v>
      </c>
      <c r="E82" s="137"/>
      <c r="F82" s="188" t="s">
        <v>365</v>
      </c>
      <c r="G82" s="194" t="s">
        <v>366</v>
      </c>
      <c r="H82" s="137"/>
      <c r="I82" s="137" t="s">
        <v>231</v>
      </c>
      <c r="J82" s="194">
        <v>14</v>
      </c>
      <c r="K82" s="137">
        <v>1</v>
      </c>
      <c r="L82" s="137" t="s">
        <v>367</v>
      </c>
      <c r="M82" s="137"/>
      <c r="N82" s="137" t="s">
        <v>231</v>
      </c>
    </row>
    <row r="83" spans="2:14" ht="25.5">
      <c r="B83" s="188">
        <v>67</v>
      </c>
      <c r="C83" s="137" t="s">
        <v>242</v>
      </c>
      <c r="D83" s="137" t="s">
        <v>231</v>
      </c>
      <c r="E83" s="137"/>
      <c r="F83" s="188" t="s">
        <v>368</v>
      </c>
      <c r="G83" s="194" t="s">
        <v>369</v>
      </c>
      <c r="H83" s="137"/>
      <c r="I83" s="137" t="s">
        <v>231</v>
      </c>
      <c r="J83" s="194">
        <v>14</v>
      </c>
      <c r="K83" s="137">
        <v>1</v>
      </c>
      <c r="L83" s="137" t="s">
        <v>370</v>
      </c>
      <c r="M83" s="137"/>
      <c r="N83" s="137" t="s">
        <v>231</v>
      </c>
    </row>
    <row r="84" spans="2:14" ht="15.75">
      <c r="B84" s="188"/>
      <c r="C84" s="189" t="s">
        <v>371</v>
      </c>
      <c r="D84" s="190"/>
      <c r="E84" s="190"/>
      <c r="F84" s="190"/>
      <c r="G84" s="190"/>
      <c r="H84" s="190"/>
      <c r="I84" s="190"/>
      <c r="J84" s="190"/>
      <c r="K84" s="190"/>
      <c r="L84" s="190"/>
      <c r="M84" s="190"/>
      <c r="N84" s="210"/>
    </row>
    <row r="85" spans="2:14" ht="38.25">
      <c r="B85" s="188">
        <v>68</v>
      </c>
      <c r="C85" s="137" t="s">
        <v>340</v>
      </c>
      <c r="D85" s="137" t="s">
        <v>231</v>
      </c>
      <c r="E85" s="137"/>
      <c r="F85" s="137" t="s">
        <v>372</v>
      </c>
      <c r="G85" s="192" t="s">
        <v>373</v>
      </c>
      <c r="H85" s="137"/>
      <c r="I85" s="137" t="s">
        <v>231</v>
      </c>
      <c r="J85" s="212">
        <v>35</v>
      </c>
      <c r="K85" s="137">
        <v>4</v>
      </c>
      <c r="L85" s="137" t="s">
        <v>238</v>
      </c>
      <c r="M85" s="137"/>
      <c r="N85" s="137" t="s">
        <v>231</v>
      </c>
    </row>
    <row r="86" spans="2:14" ht="25.5">
      <c r="B86" s="188">
        <v>69</v>
      </c>
      <c r="C86" s="137" t="s">
        <v>235</v>
      </c>
      <c r="D86" s="137" t="s">
        <v>231</v>
      </c>
      <c r="E86" s="137"/>
      <c r="F86" s="137" t="s">
        <v>374</v>
      </c>
      <c r="G86" s="192" t="s">
        <v>375</v>
      </c>
      <c r="H86" s="137"/>
      <c r="I86" s="137" t="s">
        <v>231</v>
      </c>
      <c r="J86" s="212">
        <v>30</v>
      </c>
      <c r="K86" s="137">
        <v>6</v>
      </c>
      <c r="L86" s="137" t="s">
        <v>238</v>
      </c>
      <c r="M86" s="137"/>
      <c r="N86" s="137" t="s">
        <v>231</v>
      </c>
    </row>
    <row r="87" spans="2:14" ht="178.5">
      <c r="B87" s="188">
        <v>70</v>
      </c>
      <c r="C87" s="137" t="s">
        <v>235</v>
      </c>
      <c r="D87" s="137"/>
      <c r="E87" s="137" t="s">
        <v>231</v>
      </c>
      <c r="F87" s="137" t="s">
        <v>236</v>
      </c>
      <c r="G87" s="192" t="s">
        <v>272</v>
      </c>
      <c r="H87" s="137" t="s">
        <v>231</v>
      </c>
      <c r="I87" s="137"/>
      <c r="J87" s="212">
        <v>30</v>
      </c>
      <c r="K87" s="137">
        <v>3</v>
      </c>
      <c r="L87" s="137" t="s">
        <v>376</v>
      </c>
      <c r="M87" s="137" t="s">
        <v>231</v>
      </c>
      <c r="N87" s="137"/>
    </row>
    <row r="88" spans="2:14" ht="25.5">
      <c r="B88" s="188">
        <v>71</v>
      </c>
      <c r="C88" s="137" t="s">
        <v>230</v>
      </c>
      <c r="D88" s="214"/>
      <c r="E88" s="201" t="s">
        <v>231</v>
      </c>
      <c r="F88" s="137" t="s">
        <v>377</v>
      </c>
      <c r="G88" s="192" t="s">
        <v>378</v>
      </c>
      <c r="H88" s="137"/>
      <c r="I88" s="137" t="s">
        <v>231</v>
      </c>
      <c r="J88" s="212">
        <v>40</v>
      </c>
      <c r="K88" s="137">
        <v>1</v>
      </c>
      <c r="L88" s="137" t="s">
        <v>359</v>
      </c>
      <c r="M88" s="137"/>
      <c r="N88" s="137" t="s">
        <v>231</v>
      </c>
    </row>
    <row r="89" spans="2:14" ht="51">
      <c r="B89" s="188">
        <v>72</v>
      </c>
      <c r="C89" s="137" t="s">
        <v>235</v>
      </c>
      <c r="D89" s="137" t="s">
        <v>231</v>
      </c>
      <c r="E89" s="137"/>
      <c r="F89" s="137" t="s">
        <v>379</v>
      </c>
      <c r="G89" s="192" t="s">
        <v>380</v>
      </c>
      <c r="H89" s="137"/>
      <c r="I89" s="137" t="s">
        <v>231</v>
      </c>
      <c r="J89" s="212">
        <v>20</v>
      </c>
      <c r="K89" s="137">
        <v>2</v>
      </c>
      <c r="L89" s="137" t="s">
        <v>359</v>
      </c>
      <c r="M89" s="137"/>
      <c r="N89" s="137" t="s">
        <v>231</v>
      </c>
    </row>
    <row r="90" spans="2:14" ht="114.75">
      <c r="B90" s="188">
        <v>73</v>
      </c>
      <c r="C90" s="137" t="s">
        <v>235</v>
      </c>
      <c r="D90" s="137" t="s">
        <v>231</v>
      </c>
      <c r="E90" s="137"/>
      <c r="F90" s="137" t="s">
        <v>236</v>
      </c>
      <c r="G90" s="192" t="s">
        <v>381</v>
      </c>
      <c r="H90" s="137" t="s">
        <v>231</v>
      </c>
      <c r="I90" s="137"/>
      <c r="J90" s="212">
        <v>6</v>
      </c>
      <c r="K90" s="137">
        <v>88</v>
      </c>
      <c r="L90" s="137" t="s">
        <v>382</v>
      </c>
      <c r="M90" s="137" t="s">
        <v>231</v>
      </c>
      <c r="N90" s="137"/>
    </row>
    <row r="91" spans="2:14" ht="51">
      <c r="B91" s="188">
        <v>74</v>
      </c>
      <c r="C91" s="137" t="s">
        <v>383</v>
      </c>
      <c r="D91" s="137" t="s">
        <v>231</v>
      </c>
      <c r="E91" s="137"/>
      <c r="F91" s="137" t="s">
        <v>274</v>
      </c>
      <c r="G91" s="192" t="s">
        <v>384</v>
      </c>
      <c r="H91" s="137"/>
      <c r="I91" s="137" t="s">
        <v>231</v>
      </c>
      <c r="J91" s="212">
        <v>15</v>
      </c>
      <c r="K91" s="137">
        <v>2</v>
      </c>
      <c r="L91" s="137" t="s">
        <v>342</v>
      </c>
      <c r="M91" s="137"/>
      <c r="N91" s="137" t="s">
        <v>231</v>
      </c>
    </row>
    <row r="92" spans="2:14" ht="25.5">
      <c r="B92" s="188">
        <v>75</v>
      </c>
      <c r="C92" s="137" t="s">
        <v>235</v>
      </c>
      <c r="D92" s="137" t="s">
        <v>231</v>
      </c>
      <c r="E92" s="137"/>
      <c r="F92" s="137" t="s">
        <v>385</v>
      </c>
      <c r="G92" s="192" t="s">
        <v>386</v>
      </c>
      <c r="H92" s="137"/>
      <c r="I92" s="137" t="s">
        <v>231</v>
      </c>
      <c r="J92" s="212">
        <v>40</v>
      </c>
      <c r="K92" s="137">
        <v>2</v>
      </c>
      <c r="L92" s="137" t="s">
        <v>238</v>
      </c>
      <c r="M92" s="137"/>
      <c r="N92" s="137" t="s">
        <v>231</v>
      </c>
    </row>
    <row r="93" spans="2:14" ht="38.25">
      <c r="B93" s="188">
        <v>76</v>
      </c>
      <c r="C93" s="137" t="s">
        <v>239</v>
      </c>
      <c r="D93" s="137" t="s">
        <v>231</v>
      </c>
      <c r="E93" s="137"/>
      <c r="F93" s="137" t="s">
        <v>387</v>
      </c>
      <c r="G93" s="192" t="s">
        <v>388</v>
      </c>
      <c r="H93" s="137"/>
      <c r="I93" s="137" t="s">
        <v>231</v>
      </c>
      <c r="J93" s="212">
        <v>48</v>
      </c>
      <c r="K93" s="137">
        <v>1</v>
      </c>
      <c r="L93" s="137" t="s">
        <v>247</v>
      </c>
      <c r="M93" s="137"/>
      <c r="N93" s="137" t="s">
        <v>231</v>
      </c>
    </row>
    <row r="94" spans="2:14" ht="25.5">
      <c r="B94" s="188">
        <v>77</v>
      </c>
      <c r="C94" s="137" t="s">
        <v>340</v>
      </c>
      <c r="D94" s="137" t="s">
        <v>231</v>
      </c>
      <c r="E94" s="137"/>
      <c r="F94" s="137" t="s">
        <v>389</v>
      </c>
      <c r="G94" s="192" t="s">
        <v>390</v>
      </c>
      <c r="H94" s="137"/>
      <c r="I94" s="137" t="s">
        <v>231</v>
      </c>
      <c r="J94" s="212">
        <v>22</v>
      </c>
      <c r="K94" s="137">
        <v>1</v>
      </c>
      <c r="L94" s="137" t="s">
        <v>247</v>
      </c>
      <c r="M94" s="137"/>
      <c r="N94" s="137" t="s">
        <v>231</v>
      </c>
    </row>
    <row r="95" spans="2:14" ht="38.25">
      <c r="B95" s="188">
        <v>78</v>
      </c>
      <c r="C95" s="137" t="s">
        <v>235</v>
      </c>
      <c r="D95" s="137" t="s">
        <v>231</v>
      </c>
      <c r="E95" s="137"/>
      <c r="F95" s="137" t="s">
        <v>391</v>
      </c>
      <c r="G95" s="192" t="s">
        <v>392</v>
      </c>
      <c r="H95" s="137"/>
      <c r="I95" s="137" t="s">
        <v>231</v>
      </c>
      <c r="J95" s="212">
        <v>32</v>
      </c>
      <c r="K95" s="137">
        <v>2</v>
      </c>
      <c r="L95" s="137" t="s">
        <v>247</v>
      </c>
      <c r="M95" s="137"/>
      <c r="N95" s="137" t="s">
        <v>231</v>
      </c>
    </row>
    <row r="96" spans="2:14" ht="38.25">
      <c r="B96" s="188">
        <v>79</v>
      </c>
      <c r="C96" s="137" t="s">
        <v>239</v>
      </c>
      <c r="D96" s="137" t="s">
        <v>231</v>
      </c>
      <c r="E96" s="137"/>
      <c r="F96" s="137" t="s">
        <v>393</v>
      </c>
      <c r="G96" s="192" t="s">
        <v>394</v>
      </c>
      <c r="H96" s="137"/>
      <c r="I96" s="137" t="s">
        <v>231</v>
      </c>
      <c r="J96" s="212">
        <v>50</v>
      </c>
      <c r="K96" s="137">
        <v>1</v>
      </c>
      <c r="L96" s="137" t="s">
        <v>238</v>
      </c>
      <c r="M96" s="137"/>
      <c r="N96" s="137" t="s">
        <v>231</v>
      </c>
    </row>
    <row r="97" spans="2:14" ht="51">
      <c r="B97" s="188">
        <v>80</v>
      </c>
      <c r="C97" s="137" t="s">
        <v>235</v>
      </c>
      <c r="D97" s="137" t="s">
        <v>231</v>
      </c>
      <c r="E97" s="137"/>
      <c r="F97" s="137" t="s">
        <v>395</v>
      </c>
      <c r="G97" s="192" t="s">
        <v>396</v>
      </c>
      <c r="H97" s="137"/>
      <c r="I97" s="137" t="s">
        <v>231</v>
      </c>
      <c r="J97" s="212">
        <v>15</v>
      </c>
      <c r="K97" s="137">
        <v>1</v>
      </c>
      <c r="L97" s="137" t="s">
        <v>298</v>
      </c>
      <c r="M97" s="137"/>
      <c r="N97" s="137" t="s">
        <v>231</v>
      </c>
    </row>
    <row r="98" spans="2:14" ht="25.5">
      <c r="B98" s="188">
        <v>81</v>
      </c>
      <c r="C98" s="137" t="s">
        <v>235</v>
      </c>
      <c r="D98" s="137" t="s">
        <v>231</v>
      </c>
      <c r="E98" s="137"/>
      <c r="F98" s="137" t="s">
        <v>397</v>
      </c>
      <c r="G98" s="192" t="s">
        <v>398</v>
      </c>
      <c r="H98" s="137"/>
      <c r="I98" s="137" t="s">
        <v>231</v>
      </c>
      <c r="J98" s="212">
        <v>12</v>
      </c>
      <c r="K98" s="137">
        <v>1</v>
      </c>
      <c r="L98" s="137" t="s">
        <v>238</v>
      </c>
      <c r="M98" s="137"/>
      <c r="N98" s="137" t="s">
        <v>231</v>
      </c>
    </row>
    <row r="99" spans="2:14" ht="25.5">
      <c r="B99" s="188">
        <v>82</v>
      </c>
      <c r="C99" s="137" t="s">
        <v>239</v>
      </c>
      <c r="D99" s="137" t="s">
        <v>231</v>
      </c>
      <c r="E99" s="137"/>
      <c r="F99" s="137" t="s">
        <v>399</v>
      </c>
      <c r="G99" s="192" t="s">
        <v>400</v>
      </c>
      <c r="H99" s="137"/>
      <c r="I99" s="137" t="s">
        <v>231</v>
      </c>
      <c r="J99" s="212">
        <v>60</v>
      </c>
      <c r="K99" s="137">
        <v>1</v>
      </c>
      <c r="L99" s="137" t="s">
        <v>401</v>
      </c>
      <c r="M99" s="137"/>
      <c r="N99" s="137" t="s">
        <v>231</v>
      </c>
    </row>
    <row r="100" spans="2:14" ht="51">
      <c r="B100" s="188">
        <v>83</v>
      </c>
      <c r="C100" s="137" t="s">
        <v>235</v>
      </c>
      <c r="D100" s="137" t="s">
        <v>231</v>
      </c>
      <c r="E100" s="137"/>
      <c r="F100" s="137" t="s">
        <v>402</v>
      </c>
      <c r="G100" s="192" t="s">
        <v>403</v>
      </c>
      <c r="H100" s="137"/>
      <c r="I100" s="137" t="s">
        <v>231</v>
      </c>
      <c r="J100" s="212">
        <v>10</v>
      </c>
      <c r="K100" s="137">
        <v>1</v>
      </c>
      <c r="L100" s="137" t="s">
        <v>342</v>
      </c>
      <c r="M100" s="137"/>
      <c r="N100" s="137" t="s">
        <v>231</v>
      </c>
    </row>
    <row r="101" spans="2:14" ht="114.75">
      <c r="B101" s="188">
        <v>84</v>
      </c>
      <c r="C101" s="137" t="s">
        <v>235</v>
      </c>
      <c r="D101" s="137" t="s">
        <v>231</v>
      </c>
      <c r="E101" s="137"/>
      <c r="F101" s="137" t="s">
        <v>404</v>
      </c>
      <c r="G101" s="192" t="s">
        <v>381</v>
      </c>
      <c r="H101" s="137"/>
      <c r="I101" s="137" t="s">
        <v>231</v>
      </c>
      <c r="J101" s="212">
        <v>12</v>
      </c>
      <c r="K101" s="137">
        <v>1</v>
      </c>
      <c r="L101" s="137" t="s">
        <v>382</v>
      </c>
      <c r="M101" s="137"/>
      <c r="N101" s="137" t="s">
        <v>231</v>
      </c>
    </row>
    <row r="102" spans="2:14" ht="25.5">
      <c r="B102" s="188">
        <v>85</v>
      </c>
      <c r="C102" s="137" t="s">
        <v>242</v>
      </c>
      <c r="D102" s="137" t="s">
        <v>231</v>
      </c>
      <c r="E102" s="137"/>
      <c r="F102" s="137" t="s">
        <v>405</v>
      </c>
      <c r="G102" s="192" t="s">
        <v>406</v>
      </c>
      <c r="H102" s="137"/>
      <c r="I102" s="137" t="s">
        <v>231</v>
      </c>
      <c r="J102" s="212">
        <v>20</v>
      </c>
      <c r="K102" s="137">
        <v>1</v>
      </c>
      <c r="L102" s="137" t="s">
        <v>238</v>
      </c>
      <c r="M102" s="137"/>
      <c r="N102" s="137" t="s">
        <v>231</v>
      </c>
    </row>
    <row r="103" spans="2:14" ht="25.5">
      <c r="B103" s="188">
        <v>86</v>
      </c>
      <c r="C103" s="137" t="s">
        <v>235</v>
      </c>
      <c r="D103" s="137" t="s">
        <v>231</v>
      </c>
      <c r="E103" s="137"/>
      <c r="F103" s="137" t="s">
        <v>407</v>
      </c>
      <c r="G103" s="192" t="s">
        <v>408</v>
      </c>
      <c r="H103" s="137"/>
      <c r="I103" s="137" t="s">
        <v>231</v>
      </c>
      <c r="J103" s="212">
        <v>20</v>
      </c>
      <c r="K103" s="137">
        <v>1</v>
      </c>
      <c r="L103" s="137" t="s">
        <v>238</v>
      </c>
      <c r="M103" s="137"/>
      <c r="N103" s="137" t="s">
        <v>231</v>
      </c>
    </row>
    <row r="104" spans="2:14" ht="38.25">
      <c r="B104" s="188">
        <v>87</v>
      </c>
      <c r="C104" s="137" t="s">
        <v>242</v>
      </c>
      <c r="D104" s="137" t="s">
        <v>231</v>
      </c>
      <c r="E104" s="137"/>
      <c r="F104" s="137" t="s">
        <v>236</v>
      </c>
      <c r="G104" s="192" t="s">
        <v>409</v>
      </c>
      <c r="H104" s="137" t="s">
        <v>231</v>
      </c>
      <c r="I104" s="137"/>
      <c r="J104" s="212">
        <v>5</v>
      </c>
      <c r="K104" s="137">
        <v>2</v>
      </c>
      <c r="L104" s="137" t="s">
        <v>247</v>
      </c>
      <c r="M104" s="137" t="s">
        <v>231</v>
      </c>
      <c r="N104" s="137"/>
    </row>
    <row r="105" spans="2:14" ht="15.75">
      <c r="B105" s="188"/>
      <c r="C105" s="189" t="s">
        <v>410</v>
      </c>
      <c r="D105" s="190"/>
      <c r="E105" s="190"/>
      <c r="F105" s="190"/>
      <c r="G105" s="190"/>
      <c r="H105" s="190"/>
      <c r="I105" s="190"/>
      <c r="J105" s="190"/>
      <c r="K105" s="190"/>
      <c r="L105" s="190"/>
      <c r="M105" s="190"/>
      <c r="N105" s="210"/>
    </row>
    <row r="106" spans="2:14" ht="76.5">
      <c r="B106" s="188">
        <v>88</v>
      </c>
      <c r="C106" s="137" t="s">
        <v>239</v>
      </c>
      <c r="D106" s="137" t="s">
        <v>231</v>
      </c>
      <c r="E106" s="137"/>
      <c r="F106" s="137" t="s">
        <v>411</v>
      </c>
      <c r="G106" s="192" t="s">
        <v>412</v>
      </c>
      <c r="H106" s="137"/>
      <c r="I106" s="137" t="s">
        <v>231</v>
      </c>
      <c r="J106" s="194">
        <v>11</v>
      </c>
      <c r="K106" s="137">
        <v>3</v>
      </c>
      <c r="L106" s="137" t="s">
        <v>342</v>
      </c>
      <c r="M106" s="137"/>
      <c r="N106" s="137" t="s">
        <v>231</v>
      </c>
    </row>
    <row r="107" spans="2:14" ht="51">
      <c r="B107" s="188">
        <v>89</v>
      </c>
      <c r="C107" s="137" t="s">
        <v>230</v>
      </c>
      <c r="D107" s="137" t="s">
        <v>231</v>
      </c>
      <c r="E107" s="137"/>
      <c r="F107" s="192" t="s">
        <v>413</v>
      </c>
      <c r="G107" s="192" t="s">
        <v>413</v>
      </c>
      <c r="H107" s="137"/>
      <c r="I107" s="137" t="s">
        <v>231</v>
      </c>
      <c r="J107" s="194">
        <v>48</v>
      </c>
      <c r="K107" s="137">
        <v>2</v>
      </c>
      <c r="L107" s="137" t="s">
        <v>238</v>
      </c>
      <c r="M107" s="137"/>
      <c r="N107" s="137" t="s">
        <v>231</v>
      </c>
    </row>
    <row r="108" spans="2:14" ht="38.25">
      <c r="B108" s="188">
        <v>90</v>
      </c>
      <c r="C108" s="137" t="s">
        <v>235</v>
      </c>
      <c r="D108" s="137" t="s">
        <v>231</v>
      </c>
      <c r="E108" s="137"/>
      <c r="F108" s="137" t="s">
        <v>414</v>
      </c>
      <c r="G108" s="194" t="s">
        <v>415</v>
      </c>
      <c r="H108" s="137"/>
      <c r="I108" s="137" t="s">
        <v>231</v>
      </c>
      <c r="J108" s="194">
        <v>40</v>
      </c>
      <c r="K108" s="137">
        <v>1</v>
      </c>
      <c r="L108" s="137" t="s">
        <v>238</v>
      </c>
      <c r="M108" s="137"/>
      <c r="N108" s="137" t="s">
        <v>231</v>
      </c>
    </row>
    <row r="109" spans="2:14" ht="25.5">
      <c r="B109" s="188">
        <v>91</v>
      </c>
      <c r="C109" s="137" t="s">
        <v>239</v>
      </c>
      <c r="D109" s="137" t="s">
        <v>231</v>
      </c>
      <c r="E109" s="137"/>
      <c r="F109" s="137" t="s">
        <v>416</v>
      </c>
      <c r="G109" s="194" t="s">
        <v>417</v>
      </c>
      <c r="H109" s="137"/>
      <c r="I109" s="137" t="s">
        <v>231</v>
      </c>
      <c r="J109" s="194">
        <v>30</v>
      </c>
      <c r="K109" s="137">
        <v>1</v>
      </c>
      <c r="L109" s="137" t="s">
        <v>247</v>
      </c>
      <c r="M109" s="137"/>
      <c r="N109" s="137" t="s">
        <v>231</v>
      </c>
    </row>
    <row r="110" spans="2:14" ht="38.25">
      <c r="B110" s="188">
        <v>92</v>
      </c>
      <c r="C110" s="137" t="s">
        <v>239</v>
      </c>
      <c r="D110" s="137" t="s">
        <v>231</v>
      </c>
      <c r="E110" s="137"/>
      <c r="F110" s="137" t="s">
        <v>296</v>
      </c>
      <c r="G110" s="194" t="s">
        <v>418</v>
      </c>
      <c r="H110" s="137"/>
      <c r="I110" s="137" t="s">
        <v>231</v>
      </c>
      <c r="J110" s="194">
        <v>30</v>
      </c>
      <c r="K110" s="137">
        <v>1</v>
      </c>
      <c r="L110" s="137" t="s">
        <v>419</v>
      </c>
      <c r="M110" s="137"/>
      <c r="N110" s="137" t="s">
        <v>231</v>
      </c>
    </row>
    <row r="111" spans="2:14" ht="38.25">
      <c r="B111" s="188">
        <v>93</v>
      </c>
      <c r="C111" s="137" t="s">
        <v>230</v>
      </c>
      <c r="D111" s="137" t="s">
        <v>231</v>
      </c>
      <c r="E111" s="137"/>
      <c r="F111" s="137" t="s">
        <v>420</v>
      </c>
      <c r="G111" s="194" t="s">
        <v>421</v>
      </c>
      <c r="H111" s="137"/>
      <c r="I111" s="137" t="s">
        <v>231</v>
      </c>
      <c r="J111" s="194">
        <v>16</v>
      </c>
      <c r="K111" s="137">
        <v>1</v>
      </c>
      <c r="L111" s="137" t="s">
        <v>298</v>
      </c>
      <c r="M111" s="137"/>
      <c r="N111" s="137"/>
    </row>
    <row r="112" spans="2:14" ht="63.75">
      <c r="B112" s="188">
        <v>94</v>
      </c>
      <c r="C112" s="137" t="s">
        <v>242</v>
      </c>
      <c r="D112" s="137" t="s">
        <v>231</v>
      </c>
      <c r="E112" s="137"/>
      <c r="F112" s="137" t="s">
        <v>422</v>
      </c>
      <c r="G112" s="192" t="s">
        <v>423</v>
      </c>
      <c r="H112" s="137"/>
      <c r="I112" s="137" t="s">
        <v>231</v>
      </c>
      <c r="J112" s="194">
        <v>25</v>
      </c>
      <c r="K112" s="137">
        <v>2</v>
      </c>
      <c r="L112" s="137" t="s">
        <v>238</v>
      </c>
      <c r="M112" s="137"/>
      <c r="N112" s="137" t="s">
        <v>231</v>
      </c>
    </row>
    <row r="113" spans="2:14" ht="51">
      <c r="B113" s="188">
        <v>95</v>
      </c>
      <c r="C113" s="137" t="s">
        <v>424</v>
      </c>
      <c r="D113" s="137" t="s">
        <v>231</v>
      </c>
      <c r="E113" s="137"/>
      <c r="F113" s="137" t="s">
        <v>425</v>
      </c>
      <c r="G113" s="192" t="s">
        <v>426</v>
      </c>
      <c r="H113" s="137"/>
      <c r="I113" s="137" t="s">
        <v>231</v>
      </c>
      <c r="J113" s="194">
        <v>24</v>
      </c>
      <c r="K113" s="137">
        <v>1</v>
      </c>
      <c r="L113" s="137" t="s">
        <v>238</v>
      </c>
      <c r="M113" s="137"/>
      <c r="N113" s="137" t="s">
        <v>231</v>
      </c>
    </row>
    <row r="114" spans="2:14" ht="114.75">
      <c r="B114" s="188">
        <v>96</v>
      </c>
      <c r="C114" s="137" t="s">
        <v>239</v>
      </c>
      <c r="D114" s="137" t="s">
        <v>231</v>
      </c>
      <c r="E114" s="137"/>
      <c r="F114" s="137" t="s">
        <v>427</v>
      </c>
      <c r="G114" s="192" t="s">
        <v>428</v>
      </c>
      <c r="H114" s="137"/>
      <c r="I114" s="137" t="s">
        <v>231</v>
      </c>
      <c r="J114" s="194">
        <v>16</v>
      </c>
      <c r="K114" s="137">
        <v>1</v>
      </c>
      <c r="L114" s="137" t="s">
        <v>342</v>
      </c>
      <c r="M114" s="137"/>
      <c r="N114" s="137" t="s">
        <v>231</v>
      </c>
    </row>
    <row r="115" spans="2:14" ht="51">
      <c r="B115" s="188">
        <v>97</v>
      </c>
      <c r="C115" s="137" t="s">
        <v>239</v>
      </c>
      <c r="D115" s="137" t="s">
        <v>231</v>
      </c>
      <c r="E115" s="137"/>
      <c r="F115" s="137" t="s">
        <v>429</v>
      </c>
      <c r="G115" s="192" t="s">
        <v>430</v>
      </c>
      <c r="H115" s="137"/>
      <c r="I115" s="137" t="s">
        <v>231</v>
      </c>
      <c r="J115" s="194">
        <v>25</v>
      </c>
      <c r="K115" s="137">
        <v>1</v>
      </c>
      <c r="L115" s="137" t="s">
        <v>238</v>
      </c>
      <c r="M115" s="137"/>
      <c r="N115" s="137" t="s">
        <v>231</v>
      </c>
    </row>
    <row r="116" spans="2:14" ht="89.25">
      <c r="B116" s="188">
        <v>98</v>
      </c>
      <c r="C116" s="137" t="s">
        <v>239</v>
      </c>
      <c r="D116" s="137" t="s">
        <v>231</v>
      </c>
      <c r="E116" s="137"/>
      <c r="F116" s="137" t="s">
        <v>431</v>
      </c>
      <c r="G116" s="192" t="s">
        <v>432</v>
      </c>
      <c r="H116" s="137"/>
      <c r="I116" s="137" t="s">
        <v>231</v>
      </c>
      <c r="J116" s="194">
        <v>26</v>
      </c>
      <c r="K116" s="137">
        <v>2</v>
      </c>
      <c r="L116" s="137" t="s">
        <v>342</v>
      </c>
      <c r="M116" s="137"/>
      <c r="N116" s="137" t="s">
        <v>231</v>
      </c>
    </row>
    <row r="117" spans="2:14" ht="51">
      <c r="B117" s="188">
        <v>99</v>
      </c>
      <c r="C117" s="137" t="s">
        <v>235</v>
      </c>
      <c r="D117" s="137" t="s">
        <v>231</v>
      </c>
      <c r="E117" s="137"/>
      <c r="F117" s="137" t="s">
        <v>433</v>
      </c>
      <c r="G117" s="194" t="s">
        <v>434</v>
      </c>
      <c r="H117" s="137"/>
      <c r="I117" s="137" t="s">
        <v>231</v>
      </c>
      <c r="J117" s="194">
        <v>20</v>
      </c>
      <c r="K117" s="137">
        <v>1</v>
      </c>
      <c r="L117" s="215" t="s">
        <v>247</v>
      </c>
      <c r="M117" s="137"/>
      <c r="N117" s="137" t="s">
        <v>231</v>
      </c>
    </row>
    <row r="118" spans="2:14" ht="31.5">
      <c r="B118" s="188"/>
      <c r="C118" s="189" t="s">
        <v>435</v>
      </c>
      <c r="D118" s="190"/>
      <c r="E118" s="190"/>
      <c r="F118" s="190"/>
      <c r="G118" s="190"/>
      <c r="H118" s="190"/>
      <c r="I118" s="190"/>
      <c r="J118" s="190"/>
      <c r="K118" s="190"/>
      <c r="L118" s="190"/>
      <c r="M118" s="190"/>
      <c r="N118" s="210"/>
    </row>
    <row r="119" spans="2:14" ht="102">
      <c r="B119" s="188">
        <v>100</v>
      </c>
      <c r="C119" s="137" t="s">
        <v>236</v>
      </c>
      <c r="D119" s="137" t="s">
        <v>231</v>
      </c>
      <c r="E119" s="137"/>
      <c r="F119" s="137" t="s">
        <v>236</v>
      </c>
      <c r="G119" s="192" t="s">
        <v>436</v>
      </c>
      <c r="H119" s="137" t="s">
        <v>231</v>
      </c>
      <c r="I119" s="137"/>
      <c r="J119" s="194">
        <v>8</v>
      </c>
      <c r="K119" s="137">
        <v>70</v>
      </c>
      <c r="L119" s="137" t="s">
        <v>437</v>
      </c>
      <c r="M119" s="137" t="s">
        <v>231</v>
      </c>
      <c r="N119" s="137"/>
    </row>
    <row r="120" spans="2:14" ht="63.75">
      <c r="B120" s="188">
        <v>101</v>
      </c>
      <c r="C120" s="137" t="s">
        <v>236</v>
      </c>
      <c r="D120" s="137" t="s">
        <v>231</v>
      </c>
      <c r="E120" s="137"/>
      <c r="F120" s="137" t="s">
        <v>236</v>
      </c>
      <c r="G120" s="192" t="s">
        <v>438</v>
      </c>
      <c r="H120" s="137" t="s">
        <v>231</v>
      </c>
      <c r="I120" s="137"/>
      <c r="J120" s="194">
        <v>15</v>
      </c>
      <c r="K120" s="137">
        <v>1</v>
      </c>
      <c r="L120" s="137" t="s">
        <v>439</v>
      </c>
      <c r="M120" s="137" t="s">
        <v>231</v>
      </c>
      <c r="N120" s="137"/>
    </row>
    <row r="121" spans="2:14" ht="63.75">
      <c r="B121" s="188">
        <v>102</v>
      </c>
      <c r="C121" s="137" t="s">
        <v>236</v>
      </c>
      <c r="D121" s="137" t="s">
        <v>231</v>
      </c>
      <c r="E121" s="137"/>
      <c r="F121" s="137" t="s">
        <v>236</v>
      </c>
      <c r="G121" s="192" t="s">
        <v>438</v>
      </c>
      <c r="H121" s="137" t="s">
        <v>231</v>
      </c>
      <c r="I121" s="137"/>
      <c r="J121" s="194">
        <v>15</v>
      </c>
      <c r="K121" s="137">
        <v>5</v>
      </c>
      <c r="L121" s="137" t="s">
        <v>439</v>
      </c>
      <c r="M121" s="137" t="s">
        <v>231</v>
      </c>
      <c r="N121" s="137"/>
    </row>
    <row r="122" spans="2:14" ht="153">
      <c r="B122" s="188">
        <v>103</v>
      </c>
      <c r="C122" s="137" t="s">
        <v>236</v>
      </c>
      <c r="D122" s="137" t="s">
        <v>231</v>
      </c>
      <c r="E122" s="137"/>
      <c r="F122" s="137" t="s">
        <v>236</v>
      </c>
      <c r="G122" s="192" t="s">
        <v>440</v>
      </c>
      <c r="H122" s="137" t="s">
        <v>231</v>
      </c>
      <c r="I122" s="137"/>
      <c r="J122" s="194"/>
      <c r="K122" s="137">
        <v>1</v>
      </c>
      <c r="L122" s="137" t="s">
        <v>441</v>
      </c>
      <c r="M122" s="137" t="s">
        <v>231</v>
      </c>
      <c r="N122" s="137"/>
    </row>
    <row r="123" spans="2:14" ht="140.25">
      <c r="B123" s="188">
        <v>104</v>
      </c>
      <c r="C123" s="137" t="s">
        <v>236</v>
      </c>
      <c r="D123" s="137" t="s">
        <v>231</v>
      </c>
      <c r="E123" s="137"/>
      <c r="F123" s="137" t="s">
        <v>236</v>
      </c>
      <c r="G123" s="192" t="s">
        <v>442</v>
      </c>
      <c r="H123" s="137" t="s">
        <v>231</v>
      </c>
      <c r="I123" s="137"/>
      <c r="J123" s="194">
        <v>25</v>
      </c>
      <c r="K123" s="137">
        <v>51</v>
      </c>
      <c r="L123" s="137" t="s">
        <v>443</v>
      </c>
      <c r="M123" s="137" t="s">
        <v>231</v>
      </c>
      <c r="N123" s="137"/>
    </row>
    <row r="124" spans="2:14" ht="25.5">
      <c r="B124" s="188">
        <v>195</v>
      </c>
      <c r="C124" s="137" t="s">
        <v>444</v>
      </c>
      <c r="D124" s="137" t="s">
        <v>231</v>
      </c>
      <c r="E124" s="137"/>
      <c r="F124" s="137" t="s">
        <v>444</v>
      </c>
      <c r="G124" s="192" t="s">
        <v>445</v>
      </c>
      <c r="H124" s="137"/>
      <c r="I124" s="137" t="s">
        <v>231</v>
      </c>
      <c r="J124" s="194">
        <v>40</v>
      </c>
      <c r="K124" s="137">
        <v>2</v>
      </c>
      <c r="L124" s="137" t="s">
        <v>401</v>
      </c>
      <c r="M124" s="137"/>
      <c r="N124" s="137" t="s">
        <v>231</v>
      </c>
    </row>
    <row r="125" spans="2:14" ht="51">
      <c r="B125" s="188">
        <v>106</v>
      </c>
      <c r="C125" s="137" t="s">
        <v>446</v>
      </c>
      <c r="D125" s="137" t="s">
        <v>231</v>
      </c>
      <c r="E125" s="137"/>
      <c r="F125" s="137" t="s">
        <v>446</v>
      </c>
      <c r="G125" s="192" t="s">
        <v>447</v>
      </c>
      <c r="H125" s="137"/>
      <c r="I125" s="137" t="s">
        <v>231</v>
      </c>
      <c r="J125" s="194">
        <v>30</v>
      </c>
      <c r="K125" s="137">
        <v>2</v>
      </c>
      <c r="L125" s="137" t="s">
        <v>401</v>
      </c>
      <c r="M125" s="137"/>
      <c r="N125" s="137" t="s">
        <v>231</v>
      </c>
    </row>
    <row r="126" spans="2:14" ht="89.25">
      <c r="B126" s="188">
        <v>107</v>
      </c>
      <c r="C126" s="137" t="s">
        <v>448</v>
      </c>
      <c r="D126" s="137" t="s">
        <v>231</v>
      </c>
      <c r="E126" s="137"/>
      <c r="F126" s="137" t="s">
        <v>448</v>
      </c>
      <c r="G126" s="192" t="s">
        <v>449</v>
      </c>
      <c r="H126" s="137"/>
      <c r="I126" s="137" t="s">
        <v>231</v>
      </c>
      <c r="J126" s="194">
        <v>40</v>
      </c>
      <c r="K126" s="137">
        <v>1</v>
      </c>
      <c r="L126" s="137" t="s">
        <v>401</v>
      </c>
      <c r="M126" s="137"/>
      <c r="N126" s="137" t="s">
        <v>231</v>
      </c>
    </row>
    <row r="127" spans="2:14" ht="51">
      <c r="B127" s="188">
        <v>108</v>
      </c>
      <c r="C127" s="137" t="s">
        <v>450</v>
      </c>
      <c r="D127" s="137" t="s">
        <v>231</v>
      </c>
      <c r="E127" s="137"/>
      <c r="F127" s="137" t="s">
        <v>450</v>
      </c>
      <c r="G127" s="192" t="s">
        <v>451</v>
      </c>
      <c r="H127" s="137"/>
      <c r="I127" s="137" t="s">
        <v>231</v>
      </c>
      <c r="J127" s="194">
        <v>3</v>
      </c>
      <c r="K127" s="137">
        <v>1</v>
      </c>
      <c r="L127" s="137" t="s">
        <v>238</v>
      </c>
      <c r="M127" s="137"/>
      <c r="N127" s="137" t="s">
        <v>231</v>
      </c>
    </row>
    <row r="128" spans="2:14" ht="51">
      <c r="B128" s="188">
        <v>109</v>
      </c>
      <c r="C128" s="137" t="s">
        <v>452</v>
      </c>
      <c r="D128" s="137" t="s">
        <v>231</v>
      </c>
      <c r="E128" s="137"/>
      <c r="F128" s="137" t="s">
        <v>452</v>
      </c>
      <c r="G128" s="192" t="s">
        <v>453</v>
      </c>
      <c r="H128" s="137"/>
      <c r="I128" s="137" t="s">
        <v>231</v>
      </c>
      <c r="J128" s="194">
        <v>40</v>
      </c>
      <c r="K128" s="137">
        <v>2</v>
      </c>
      <c r="L128" s="137" t="s">
        <v>401</v>
      </c>
      <c r="M128" s="137"/>
      <c r="N128" s="137" t="s">
        <v>231</v>
      </c>
    </row>
    <row r="129" spans="2:14" ht="51">
      <c r="B129" s="188">
        <v>110</v>
      </c>
      <c r="C129" s="137" t="s">
        <v>454</v>
      </c>
      <c r="D129" s="137" t="s">
        <v>231</v>
      </c>
      <c r="E129" s="137"/>
      <c r="F129" s="137" t="s">
        <v>454</v>
      </c>
      <c r="G129" s="192" t="s">
        <v>378</v>
      </c>
      <c r="H129" s="137"/>
      <c r="I129" s="137" t="s">
        <v>231</v>
      </c>
      <c r="J129" s="194">
        <v>4</v>
      </c>
      <c r="K129" s="137">
        <v>1</v>
      </c>
      <c r="L129" s="137" t="s">
        <v>238</v>
      </c>
      <c r="M129" s="137"/>
      <c r="N129" s="137" t="s">
        <v>231</v>
      </c>
    </row>
    <row r="130" spans="2:14" ht="76.5">
      <c r="B130" s="188">
        <v>111</v>
      </c>
      <c r="C130" s="137" t="s">
        <v>455</v>
      </c>
      <c r="D130" s="137" t="s">
        <v>231</v>
      </c>
      <c r="E130" s="137"/>
      <c r="F130" s="137" t="s">
        <v>455</v>
      </c>
      <c r="G130" s="192" t="s">
        <v>456</v>
      </c>
      <c r="H130" s="137"/>
      <c r="I130" s="137" t="s">
        <v>231</v>
      </c>
      <c r="J130" s="194">
        <v>18</v>
      </c>
      <c r="K130" s="137">
        <v>1</v>
      </c>
      <c r="L130" s="137" t="s">
        <v>457</v>
      </c>
      <c r="M130" s="137"/>
      <c r="N130" s="137" t="s">
        <v>231</v>
      </c>
    </row>
    <row r="131" spans="2:14" ht="63.75">
      <c r="B131" s="188">
        <v>112</v>
      </c>
      <c r="C131" s="137" t="s">
        <v>91</v>
      </c>
      <c r="D131" s="137" t="s">
        <v>231</v>
      </c>
      <c r="E131" s="137"/>
      <c r="F131" s="137" t="s">
        <v>91</v>
      </c>
      <c r="G131" s="192" t="s">
        <v>458</v>
      </c>
      <c r="H131" s="137"/>
      <c r="I131" s="137" t="s">
        <v>231</v>
      </c>
      <c r="J131" s="137">
        <v>20</v>
      </c>
      <c r="K131" s="137">
        <v>1</v>
      </c>
      <c r="L131" s="137" t="s">
        <v>342</v>
      </c>
      <c r="M131" s="137"/>
      <c r="N131" s="137" t="s">
        <v>231</v>
      </c>
    </row>
    <row r="132" spans="2:14" ht="191.25">
      <c r="B132" s="188">
        <v>113</v>
      </c>
      <c r="C132" s="137" t="s">
        <v>236</v>
      </c>
      <c r="D132" s="137" t="s">
        <v>231</v>
      </c>
      <c r="E132" s="137"/>
      <c r="F132" s="137" t="s">
        <v>236</v>
      </c>
      <c r="G132" s="192" t="s">
        <v>459</v>
      </c>
      <c r="H132" s="137" t="s">
        <v>231</v>
      </c>
      <c r="I132" s="137"/>
      <c r="J132" s="194"/>
      <c r="K132" s="137">
        <v>4</v>
      </c>
      <c r="L132" s="137" t="s">
        <v>460</v>
      </c>
      <c r="M132" s="137" t="s">
        <v>231</v>
      </c>
      <c r="N132" s="137"/>
    </row>
    <row r="133" spans="2:14" ht="51">
      <c r="B133" s="188">
        <v>114</v>
      </c>
      <c r="C133" s="137" t="s">
        <v>461</v>
      </c>
      <c r="D133" s="137" t="s">
        <v>231</v>
      </c>
      <c r="E133" s="137"/>
      <c r="F133" s="137" t="s">
        <v>461</v>
      </c>
      <c r="G133" s="192" t="s">
        <v>462</v>
      </c>
      <c r="H133" s="137"/>
      <c r="I133" s="137" t="s">
        <v>231</v>
      </c>
      <c r="J133" s="194">
        <v>14</v>
      </c>
      <c r="K133" s="137">
        <v>1</v>
      </c>
      <c r="L133" s="137" t="s">
        <v>401</v>
      </c>
      <c r="M133" s="137"/>
      <c r="N133" s="137" t="s">
        <v>231</v>
      </c>
    </row>
    <row r="134" spans="2:14" ht="51">
      <c r="B134" s="188">
        <v>115</v>
      </c>
      <c r="C134" s="137" t="s">
        <v>463</v>
      </c>
      <c r="D134" s="137" t="s">
        <v>231</v>
      </c>
      <c r="E134" s="137"/>
      <c r="F134" s="137" t="s">
        <v>463</v>
      </c>
      <c r="G134" s="192" t="s">
        <v>464</v>
      </c>
      <c r="H134" s="137"/>
      <c r="I134" s="137" t="s">
        <v>231</v>
      </c>
      <c r="J134" s="194">
        <v>50</v>
      </c>
      <c r="K134" s="137">
        <v>1</v>
      </c>
      <c r="L134" s="137" t="s">
        <v>401</v>
      </c>
      <c r="M134" s="137"/>
      <c r="N134" s="137" t="s">
        <v>231</v>
      </c>
    </row>
    <row r="135" spans="2:14" ht="63.75">
      <c r="B135" s="188">
        <v>116</v>
      </c>
      <c r="C135" s="137" t="s">
        <v>465</v>
      </c>
      <c r="D135" s="137" t="s">
        <v>231</v>
      </c>
      <c r="E135" s="137"/>
      <c r="F135" s="137" t="s">
        <v>465</v>
      </c>
      <c r="G135" s="192" t="s">
        <v>466</v>
      </c>
      <c r="H135" s="137"/>
      <c r="I135" s="137" t="s">
        <v>231</v>
      </c>
      <c r="J135" s="194">
        <v>12</v>
      </c>
      <c r="K135" s="137">
        <v>1</v>
      </c>
      <c r="L135" s="137" t="s">
        <v>298</v>
      </c>
      <c r="M135" s="137"/>
      <c r="N135" s="137" t="s">
        <v>231</v>
      </c>
    </row>
    <row r="136" spans="2:14" ht="63.75">
      <c r="B136" s="188">
        <v>117</v>
      </c>
      <c r="C136" s="137" t="s">
        <v>467</v>
      </c>
      <c r="D136" s="137" t="s">
        <v>231</v>
      </c>
      <c r="E136" s="137"/>
      <c r="F136" s="137" t="s">
        <v>467</v>
      </c>
      <c r="G136" s="192" t="s">
        <v>468</v>
      </c>
      <c r="H136" s="137"/>
      <c r="I136" s="137" t="s">
        <v>231</v>
      </c>
      <c r="J136" s="194">
        <v>20</v>
      </c>
      <c r="K136" s="137">
        <v>1</v>
      </c>
      <c r="L136" s="137" t="s">
        <v>298</v>
      </c>
      <c r="M136" s="137"/>
      <c r="N136" s="137" t="s">
        <v>231</v>
      </c>
    </row>
    <row r="137" spans="2:14" ht="102">
      <c r="B137" s="188">
        <v>118</v>
      </c>
      <c r="C137" s="137" t="s">
        <v>236</v>
      </c>
      <c r="D137" s="137" t="s">
        <v>231</v>
      </c>
      <c r="E137" s="137"/>
      <c r="F137" s="137" t="s">
        <v>236</v>
      </c>
      <c r="G137" s="194" t="s">
        <v>469</v>
      </c>
      <c r="H137" s="137" t="s">
        <v>231</v>
      </c>
      <c r="I137" s="137"/>
      <c r="J137" s="194">
        <v>8</v>
      </c>
      <c r="K137" s="137">
        <v>10</v>
      </c>
      <c r="L137" s="137" t="s">
        <v>470</v>
      </c>
      <c r="M137" s="137" t="s">
        <v>231</v>
      </c>
      <c r="N137" s="137"/>
    </row>
    <row r="138" spans="2:14" ht="76.5">
      <c r="B138" s="188">
        <v>119</v>
      </c>
      <c r="C138" s="137" t="s">
        <v>471</v>
      </c>
      <c r="D138" s="137" t="s">
        <v>231</v>
      </c>
      <c r="E138" s="137"/>
      <c r="F138" s="137" t="s">
        <v>471</v>
      </c>
      <c r="G138" s="194" t="s">
        <v>472</v>
      </c>
      <c r="H138" s="137"/>
      <c r="I138" s="137" t="s">
        <v>231</v>
      </c>
      <c r="J138" s="194">
        <v>36</v>
      </c>
      <c r="K138" s="137">
        <v>1</v>
      </c>
      <c r="L138" s="137" t="s">
        <v>247</v>
      </c>
      <c r="M138" s="137"/>
      <c r="N138" s="137" t="s">
        <v>231</v>
      </c>
    </row>
    <row r="139" spans="2:14" ht="25.5">
      <c r="B139" s="188">
        <v>120</v>
      </c>
      <c r="C139" s="137" t="s">
        <v>255</v>
      </c>
      <c r="D139" s="137" t="s">
        <v>231</v>
      </c>
      <c r="E139" s="137"/>
      <c r="F139" s="137" t="s">
        <v>255</v>
      </c>
      <c r="G139" s="194" t="s">
        <v>473</v>
      </c>
      <c r="H139" s="137"/>
      <c r="I139" s="137" t="s">
        <v>231</v>
      </c>
      <c r="J139" s="194">
        <v>17</v>
      </c>
      <c r="K139" s="137">
        <v>1</v>
      </c>
      <c r="L139" s="137" t="s">
        <v>238</v>
      </c>
      <c r="M139" s="137"/>
      <c r="N139" s="137" t="s">
        <v>231</v>
      </c>
    </row>
    <row r="140" spans="2:14" ht="38.25">
      <c r="B140" s="188">
        <v>121</v>
      </c>
      <c r="C140" s="137" t="s">
        <v>474</v>
      </c>
      <c r="D140" s="137" t="s">
        <v>231</v>
      </c>
      <c r="E140" s="137"/>
      <c r="F140" s="137" t="s">
        <v>474</v>
      </c>
      <c r="G140" s="137" t="s">
        <v>475</v>
      </c>
      <c r="H140" s="137"/>
      <c r="I140" s="137" t="s">
        <v>231</v>
      </c>
      <c r="J140" s="137">
        <v>14</v>
      </c>
      <c r="K140" s="137">
        <v>1</v>
      </c>
      <c r="L140" s="137" t="s">
        <v>247</v>
      </c>
      <c r="M140" s="137"/>
      <c r="N140" s="137" t="s">
        <v>231</v>
      </c>
    </row>
    <row r="141" spans="2:14" ht="25.5">
      <c r="B141" s="188">
        <v>122</v>
      </c>
      <c r="C141" s="137" t="s">
        <v>476</v>
      </c>
      <c r="D141" s="137" t="s">
        <v>231</v>
      </c>
      <c r="E141" s="137"/>
      <c r="F141" s="137" t="s">
        <v>476</v>
      </c>
      <c r="G141" s="137" t="s">
        <v>477</v>
      </c>
      <c r="H141" s="137"/>
      <c r="I141" s="137" t="s">
        <v>231</v>
      </c>
      <c r="J141" s="137">
        <v>20</v>
      </c>
      <c r="K141" s="137">
        <v>1</v>
      </c>
      <c r="L141" s="137" t="s">
        <v>247</v>
      </c>
      <c r="M141" s="137"/>
      <c r="N141" s="137" t="s">
        <v>231</v>
      </c>
    </row>
    <row r="142" spans="2:14" ht="31.5">
      <c r="B142" s="188"/>
      <c r="C142" s="189" t="s">
        <v>478</v>
      </c>
      <c r="D142" s="190"/>
      <c r="E142" s="190"/>
      <c r="F142" s="190"/>
      <c r="G142" s="190"/>
      <c r="H142" s="190"/>
      <c r="I142" s="190"/>
      <c r="J142" s="190"/>
      <c r="K142" s="190"/>
      <c r="L142" s="190"/>
      <c r="M142" s="190"/>
      <c r="N142" s="210"/>
    </row>
    <row r="143" spans="2:14" ht="25.5">
      <c r="B143" s="188">
        <v>123</v>
      </c>
      <c r="C143" s="137" t="s">
        <v>479</v>
      </c>
      <c r="D143" s="137" t="s">
        <v>231</v>
      </c>
      <c r="E143" s="137"/>
      <c r="F143" s="137" t="s">
        <v>467</v>
      </c>
      <c r="G143" s="192" t="s">
        <v>468</v>
      </c>
      <c r="H143" s="137"/>
      <c r="I143" s="137" t="s">
        <v>231</v>
      </c>
      <c r="J143" s="194">
        <v>20</v>
      </c>
      <c r="K143" s="137">
        <v>2</v>
      </c>
      <c r="L143" s="137" t="s">
        <v>298</v>
      </c>
      <c r="M143" s="137"/>
      <c r="N143" s="137" t="s">
        <v>231</v>
      </c>
    </row>
    <row r="144" spans="2:14" ht="51">
      <c r="B144" s="188">
        <v>124</v>
      </c>
      <c r="C144" s="137" t="s">
        <v>480</v>
      </c>
      <c r="D144" s="137" t="s">
        <v>231</v>
      </c>
      <c r="E144" s="137"/>
      <c r="F144" s="137" t="s">
        <v>481</v>
      </c>
      <c r="G144" s="192" t="s">
        <v>482</v>
      </c>
      <c r="H144" s="137"/>
      <c r="I144" s="137" t="s">
        <v>231</v>
      </c>
      <c r="J144" s="194">
        <v>40</v>
      </c>
      <c r="K144" s="137">
        <v>1</v>
      </c>
      <c r="L144" s="137" t="s">
        <v>238</v>
      </c>
      <c r="M144" s="137"/>
      <c r="N144" s="137" t="s">
        <v>231</v>
      </c>
    </row>
    <row r="145" spans="2:14" ht="25.5">
      <c r="B145" s="188">
        <v>125</v>
      </c>
      <c r="C145" s="137" t="s">
        <v>480</v>
      </c>
      <c r="D145" s="137" t="s">
        <v>231</v>
      </c>
      <c r="E145" s="137"/>
      <c r="F145" s="137" t="s">
        <v>483</v>
      </c>
      <c r="G145" s="192" t="s">
        <v>484</v>
      </c>
      <c r="H145" s="137"/>
      <c r="I145" s="137" t="s">
        <v>231</v>
      </c>
      <c r="J145" s="194">
        <v>31</v>
      </c>
      <c r="K145" s="137">
        <v>5</v>
      </c>
      <c r="L145" s="137" t="s">
        <v>247</v>
      </c>
      <c r="M145" s="137"/>
      <c r="N145" s="137" t="s">
        <v>231</v>
      </c>
    </row>
    <row r="146" spans="2:14" ht="25.5">
      <c r="B146" s="188">
        <v>126</v>
      </c>
      <c r="C146" s="137" t="s">
        <v>485</v>
      </c>
      <c r="D146" s="137" t="s">
        <v>231</v>
      </c>
      <c r="E146" s="137"/>
      <c r="F146" s="137" t="s">
        <v>255</v>
      </c>
      <c r="G146" s="192" t="s">
        <v>473</v>
      </c>
      <c r="H146" s="137"/>
      <c r="I146" s="137" t="s">
        <v>231</v>
      </c>
      <c r="J146" s="194">
        <v>17</v>
      </c>
      <c r="K146" s="137">
        <v>2</v>
      </c>
      <c r="L146" s="137" t="s">
        <v>238</v>
      </c>
      <c r="M146" s="137"/>
      <c r="N146" s="137" t="s">
        <v>231</v>
      </c>
    </row>
    <row r="147" spans="2:14" ht="51">
      <c r="B147" s="188">
        <v>127</v>
      </c>
      <c r="C147" s="137" t="s">
        <v>340</v>
      </c>
      <c r="D147" s="137" t="s">
        <v>231</v>
      </c>
      <c r="E147" s="137"/>
      <c r="F147" s="137" t="s">
        <v>486</v>
      </c>
      <c r="G147" s="192" t="s">
        <v>487</v>
      </c>
      <c r="H147" s="137"/>
      <c r="I147" s="137" t="s">
        <v>231</v>
      </c>
      <c r="J147" s="194">
        <v>9</v>
      </c>
      <c r="K147" s="137">
        <v>2</v>
      </c>
      <c r="L147" s="137" t="s">
        <v>238</v>
      </c>
      <c r="M147" s="137"/>
      <c r="N147" s="137" t="s">
        <v>231</v>
      </c>
    </row>
    <row r="148" spans="2:14" ht="51">
      <c r="B148" s="188">
        <v>128</v>
      </c>
      <c r="C148" s="137" t="s">
        <v>239</v>
      </c>
      <c r="D148" s="137" t="s">
        <v>231</v>
      </c>
      <c r="E148" s="137"/>
      <c r="F148" s="137" t="s">
        <v>488</v>
      </c>
      <c r="G148" s="192" t="s">
        <v>489</v>
      </c>
      <c r="H148" s="137"/>
      <c r="I148" s="137" t="s">
        <v>231</v>
      </c>
      <c r="J148" s="194">
        <v>3</v>
      </c>
      <c r="K148" s="137">
        <v>1</v>
      </c>
      <c r="L148" s="137" t="s">
        <v>247</v>
      </c>
      <c r="M148" s="137"/>
      <c r="N148" s="137" t="s">
        <v>231</v>
      </c>
    </row>
    <row r="149" spans="2:14" ht="38.25">
      <c r="B149" s="188">
        <v>129</v>
      </c>
      <c r="C149" s="137" t="s">
        <v>239</v>
      </c>
      <c r="D149" s="137" t="s">
        <v>231</v>
      </c>
      <c r="E149" s="137"/>
      <c r="F149" s="137" t="s">
        <v>490</v>
      </c>
      <c r="G149" s="192" t="s">
        <v>491</v>
      </c>
      <c r="H149" s="137"/>
      <c r="I149" s="137" t="s">
        <v>231</v>
      </c>
      <c r="J149" s="194">
        <v>26</v>
      </c>
      <c r="K149" s="137">
        <v>2</v>
      </c>
      <c r="L149" s="137" t="s">
        <v>247</v>
      </c>
      <c r="M149" s="137"/>
      <c r="N149" s="137" t="s">
        <v>231</v>
      </c>
    </row>
    <row r="150" spans="2:14" ht="25.5">
      <c r="B150" s="188">
        <v>130</v>
      </c>
      <c r="C150" s="137" t="s">
        <v>235</v>
      </c>
      <c r="D150" s="137" t="s">
        <v>231</v>
      </c>
      <c r="E150" s="137"/>
      <c r="F150" s="137" t="s">
        <v>492</v>
      </c>
      <c r="G150" s="192" t="s">
        <v>493</v>
      </c>
      <c r="H150" s="137"/>
      <c r="I150" s="137" t="s">
        <v>231</v>
      </c>
      <c r="J150" s="194">
        <v>16</v>
      </c>
      <c r="K150" s="137">
        <v>1</v>
      </c>
      <c r="L150" s="137" t="s">
        <v>247</v>
      </c>
      <c r="M150" s="137"/>
      <c r="N150" s="137" t="s">
        <v>231</v>
      </c>
    </row>
    <row r="151" spans="2:14" ht="51">
      <c r="B151" s="188">
        <v>131</v>
      </c>
      <c r="C151" s="137" t="s">
        <v>239</v>
      </c>
      <c r="D151" s="137" t="s">
        <v>231</v>
      </c>
      <c r="E151" s="137"/>
      <c r="F151" s="137" t="s">
        <v>494</v>
      </c>
      <c r="G151" s="192" t="s">
        <v>495</v>
      </c>
      <c r="H151" s="137"/>
      <c r="I151" s="137" t="s">
        <v>231</v>
      </c>
      <c r="J151" s="194">
        <v>32</v>
      </c>
      <c r="K151" s="137">
        <v>3</v>
      </c>
      <c r="L151" s="137" t="s">
        <v>247</v>
      </c>
      <c r="M151" s="137"/>
      <c r="N151" s="137" t="s">
        <v>231</v>
      </c>
    </row>
    <row r="152" spans="2:14" ht="25.5">
      <c r="B152" s="188">
        <v>132</v>
      </c>
      <c r="C152" s="137" t="s">
        <v>235</v>
      </c>
      <c r="D152" s="137" t="s">
        <v>231</v>
      </c>
      <c r="E152" s="137"/>
      <c r="F152" s="137" t="s">
        <v>496</v>
      </c>
      <c r="G152" s="192" t="s">
        <v>497</v>
      </c>
      <c r="H152" s="137"/>
      <c r="I152" s="137" t="s">
        <v>231</v>
      </c>
      <c r="J152" s="194">
        <v>20</v>
      </c>
      <c r="K152" s="137">
        <v>1</v>
      </c>
      <c r="L152" s="137" t="s">
        <v>247</v>
      </c>
      <c r="M152" s="137"/>
      <c r="N152" s="137" t="s">
        <v>231</v>
      </c>
    </row>
    <row r="153" spans="2:14" ht="51">
      <c r="B153" s="188">
        <v>133</v>
      </c>
      <c r="C153" s="137" t="s">
        <v>383</v>
      </c>
      <c r="D153" s="137" t="s">
        <v>231</v>
      </c>
      <c r="E153" s="137"/>
      <c r="F153" s="137" t="s">
        <v>498</v>
      </c>
      <c r="G153" s="192" t="s">
        <v>499</v>
      </c>
      <c r="H153" s="137"/>
      <c r="I153" s="137" t="s">
        <v>231</v>
      </c>
      <c r="J153" s="194">
        <v>18</v>
      </c>
      <c r="K153" s="137">
        <v>1</v>
      </c>
      <c r="L153" s="137" t="s">
        <v>238</v>
      </c>
      <c r="M153" s="137"/>
      <c r="N153" s="137" t="s">
        <v>231</v>
      </c>
    </row>
    <row r="154" spans="2:14" ht="38.25">
      <c r="B154" s="188">
        <v>134</v>
      </c>
      <c r="C154" s="137" t="s">
        <v>239</v>
      </c>
      <c r="D154" s="137" t="s">
        <v>231</v>
      </c>
      <c r="E154" s="137"/>
      <c r="F154" s="137" t="s">
        <v>500</v>
      </c>
      <c r="G154" s="192" t="s">
        <v>501</v>
      </c>
      <c r="H154" s="137"/>
      <c r="I154" s="137" t="s">
        <v>231</v>
      </c>
      <c r="J154" s="194">
        <v>30</v>
      </c>
      <c r="K154" s="137">
        <v>2</v>
      </c>
      <c r="L154" s="137" t="s">
        <v>247</v>
      </c>
      <c r="M154" s="137"/>
      <c r="N154" s="137" t="s">
        <v>231</v>
      </c>
    </row>
    <row r="155" spans="2:14" ht="153">
      <c r="B155" s="188">
        <v>135</v>
      </c>
      <c r="C155" s="137" t="s">
        <v>235</v>
      </c>
      <c r="D155" s="137" t="s">
        <v>231</v>
      </c>
      <c r="E155" s="137"/>
      <c r="F155" s="137" t="s">
        <v>236</v>
      </c>
      <c r="G155" s="192" t="s">
        <v>502</v>
      </c>
      <c r="H155" s="137"/>
      <c r="I155" s="137" t="s">
        <v>231</v>
      </c>
      <c r="J155" s="194">
        <v>12</v>
      </c>
      <c r="K155" s="137">
        <v>6</v>
      </c>
      <c r="L155" s="137" t="s">
        <v>322</v>
      </c>
      <c r="M155" s="137"/>
      <c r="N155" s="137" t="s">
        <v>231</v>
      </c>
    </row>
    <row r="156" spans="2:14" ht="242.25">
      <c r="B156" s="188">
        <v>136</v>
      </c>
      <c r="C156" s="137" t="s">
        <v>235</v>
      </c>
      <c r="D156" s="137" t="s">
        <v>231</v>
      </c>
      <c r="E156" s="137"/>
      <c r="F156" s="137" t="s">
        <v>236</v>
      </c>
      <c r="G156" s="192" t="s">
        <v>503</v>
      </c>
      <c r="H156" s="137" t="s">
        <v>231</v>
      </c>
      <c r="I156" s="137"/>
      <c r="J156" s="194">
        <v>16</v>
      </c>
      <c r="K156" s="137">
        <v>115</v>
      </c>
      <c r="L156" s="137" t="s">
        <v>504</v>
      </c>
      <c r="M156" s="137" t="s">
        <v>231</v>
      </c>
      <c r="N156" s="137"/>
    </row>
    <row r="157" spans="2:14" ht="25.5">
      <c r="B157" s="188">
        <v>137</v>
      </c>
      <c r="C157" s="137" t="s">
        <v>239</v>
      </c>
      <c r="D157" s="137" t="s">
        <v>231</v>
      </c>
      <c r="E157" s="137"/>
      <c r="F157" s="137" t="s">
        <v>505</v>
      </c>
      <c r="G157" s="192" t="s">
        <v>506</v>
      </c>
      <c r="H157" s="137"/>
      <c r="I157" s="137" t="s">
        <v>231</v>
      </c>
      <c r="J157" s="194">
        <v>40</v>
      </c>
      <c r="K157" s="137">
        <v>3</v>
      </c>
      <c r="L157" s="137" t="s">
        <v>247</v>
      </c>
      <c r="M157" s="137"/>
      <c r="N157" s="137" t="s">
        <v>231</v>
      </c>
    </row>
    <row r="158" spans="2:14" ht="38.25">
      <c r="B158" s="188">
        <v>138</v>
      </c>
      <c r="C158" s="137" t="s">
        <v>239</v>
      </c>
      <c r="D158" s="137" t="s">
        <v>231</v>
      </c>
      <c r="E158" s="137"/>
      <c r="F158" s="137" t="s">
        <v>507</v>
      </c>
      <c r="G158" s="192" t="s">
        <v>508</v>
      </c>
      <c r="H158" s="137"/>
      <c r="I158" s="137" t="s">
        <v>231</v>
      </c>
      <c r="J158" s="194">
        <v>16</v>
      </c>
      <c r="K158" s="137">
        <v>2</v>
      </c>
      <c r="L158" s="137" t="s">
        <v>247</v>
      </c>
      <c r="M158" s="137"/>
      <c r="N158" s="137" t="s">
        <v>231</v>
      </c>
    </row>
    <row r="159" spans="2:14" ht="25.5">
      <c r="B159" s="188">
        <v>139</v>
      </c>
      <c r="C159" s="137" t="s">
        <v>509</v>
      </c>
      <c r="D159" s="137" t="s">
        <v>231</v>
      </c>
      <c r="E159" s="137"/>
      <c r="F159" s="137" t="s">
        <v>510</v>
      </c>
      <c r="G159" s="192" t="s">
        <v>511</v>
      </c>
      <c r="H159" s="137"/>
      <c r="I159" s="137" t="s">
        <v>231</v>
      </c>
      <c r="J159" s="194">
        <v>96</v>
      </c>
      <c r="K159" s="137">
        <v>1</v>
      </c>
      <c r="L159" s="137" t="s">
        <v>247</v>
      </c>
      <c r="M159" s="137"/>
      <c r="N159" s="137" t="s">
        <v>231</v>
      </c>
    </row>
    <row r="160" spans="2:14" ht="25.5">
      <c r="B160" s="188">
        <v>140</v>
      </c>
      <c r="C160" s="137" t="s">
        <v>283</v>
      </c>
      <c r="D160" s="137" t="s">
        <v>231</v>
      </c>
      <c r="E160" s="137"/>
      <c r="F160" s="137" t="s">
        <v>236</v>
      </c>
      <c r="G160" s="192" t="s">
        <v>512</v>
      </c>
      <c r="H160" s="137" t="s">
        <v>231</v>
      </c>
      <c r="I160" s="137"/>
      <c r="J160" s="194">
        <v>7</v>
      </c>
      <c r="K160" s="137">
        <v>2</v>
      </c>
      <c r="L160" s="137" t="s">
        <v>238</v>
      </c>
      <c r="M160" s="137" t="s">
        <v>231</v>
      </c>
      <c r="N160" s="137"/>
    </row>
    <row r="161" spans="2:14" ht="38.25">
      <c r="B161" s="188">
        <v>141</v>
      </c>
      <c r="C161" s="137" t="s">
        <v>235</v>
      </c>
      <c r="D161" s="137" t="s">
        <v>231</v>
      </c>
      <c r="E161" s="137"/>
      <c r="F161" s="137" t="s">
        <v>513</v>
      </c>
      <c r="G161" s="192" t="s">
        <v>514</v>
      </c>
      <c r="H161" s="137"/>
      <c r="I161" s="137" t="s">
        <v>231</v>
      </c>
      <c r="J161" s="194">
        <v>21</v>
      </c>
      <c r="K161" s="137">
        <v>1</v>
      </c>
      <c r="L161" s="137" t="s">
        <v>238</v>
      </c>
      <c r="M161" s="137"/>
      <c r="N161" s="137" t="s">
        <v>231</v>
      </c>
    </row>
    <row r="162" spans="2:14" ht="38.25">
      <c r="B162" s="188">
        <v>142</v>
      </c>
      <c r="C162" s="137" t="s">
        <v>230</v>
      </c>
      <c r="D162" s="137" t="s">
        <v>231</v>
      </c>
      <c r="E162" s="137"/>
      <c r="F162" s="137" t="s">
        <v>236</v>
      </c>
      <c r="G162" s="192" t="s">
        <v>515</v>
      </c>
      <c r="H162" s="137" t="s">
        <v>231</v>
      </c>
      <c r="I162" s="137"/>
      <c r="J162" s="194">
        <v>67</v>
      </c>
      <c r="K162" s="137">
        <v>1</v>
      </c>
      <c r="L162" s="137" t="s">
        <v>238</v>
      </c>
      <c r="M162" s="137" t="s">
        <v>231</v>
      </c>
      <c r="N162" s="137"/>
    </row>
    <row r="163" spans="2:14" ht="51">
      <c r="B163" s="188">
        <v>143</v>
      </c>
      <c r="C163" s="137" t="s">
        <v>424</v>
      </c>
      <c r="D163" s="137" t="s">
        <v>231</v>
      </c>
      <c r="E163" s="137"/>
      <c r="F163" s="137" t="s">
        <v>516</v>
      </c>
      <c r="G163" s="192" t="s">
        <v>517</v>
      </c>
      <c r="H163" s="137"/>
      <c r="I163" s="137" t="s">
        <v>231</v>
      </c>
      <c r="J163" s="194">
        <v>20</v>
      </c>
      <c r="K163" s="137">
        <v>3</v>
      </c>
      <c r="L163" s="137" t="s">
        <v>342</v>
      </c>
      <c r="M163" s="137"/>
      <c r="N163" s="137" t="s">
        <v>231</v>
      </c>
    </row>
    <row r="164" spans="2:14" ht="76.5">
      <c r="B164" s="188">
        <v>144</v>
      </c>
      <c r="C164" s="137" t="s">
        <v>340</v>
      </c>
      <c r="D164" s="137" t="s">
        <v>231</v>
      </c>
      <c r="E164" s="137"/>
      <c r="F164" s="137" t="s">
        <v>91</v>
      </c>
      <c r="G164" s="192" t="s">
        <v>518</v>
      </c>
      <c r="H164" s="137"/>
      <c r="I164" s="137" t="s">
        <v>231</v>
      </c>
      <c r="J164" s="194">
        <v>21</v>
      </c>
      <c r="K164" s="137">
        <v>1</v>
      </c>
      <c r="L164" s="137" t="s">
        <v>342</v>
      </c>
      <c r="M164" s="137"/>
      <c r="N164" s="137" t="s">
        <v>231</v>
      </c>
    </row>
    <row r="165" spans="2:14" ht="38.25">
      <c r="B165" s="188">
        <v>145</v>
      </c>
      <c r="C165" s="137" t="s">
        <v>235</v>
      </c>
      <c r="D165" s="137" t="s">
        <v>231</v>
      </c>
      <c r="E165" s="137"/>
      <c r="F165" s="137" t="s">
        <v>519</v>
      </c>
      <c r="G165" s="192" t="s">
        <v>520</v>
      </c>
      <c r="H165" s="137"/>
      <c r="I165" s="137" t="s">
        <v>231</v>
      </c>
      <c r="J165" s="194">
        <v>6</v>
      </c>
      <c r="K165" s="137">
        <v>1</v>
      </c>
      <c r="L165" s="137" t="s">
        <v>247</v>
      </c>
      <c r="M165" s="137"/>
      <c r="N165" s="137" t="s">
        <v>231</v>
      </c>
    </row>
    <row r="166" spans="2:14" ht="63.75">
      <c r="B166" s="188">
        <v>146</v>
      </c>
      <c r="C166" s="137" t="s">
        <v>521</v>
      </c>
      <c r="D166" s="137" t="s">
        <v>231</v>
      </c>
      <c r="E166" s="137"/>
      <c r="F166" s="137" t="s">
        <v>522</v>
      </c>
      <c r="G166" s="192" t="s">
        <v>523</v>
      </c>
      <c r="H166" s="137"/>
      <c r="I166" s="137" t="s">
        <v>231</v>
      </c>
      <c r="J166" s="194">
        <v>36</v>
      </c>
      <c r="K166" s="137">
        <v>1</v>
      </c>
      <c r="L166" s="137" t="s">
        <v>238</v>
      </c>
      <c r="M166" s="137"/>
      <c r="N166" s="137" t="s">
        <v>231</v>
      </c>
    </row>
    <row r="167" spans="2:14" ht="38.25">
      <c r="B167" s="188">
        <v>147</v>
      </c>
      <c r="C167" s="137" t="s">
        <v>249</v>
      </c>
      <c r="D167" s="137" t="s">
        <v>231</v>
      </c>
      <c r="E167" s="137"/>
      <c r="F167" s="137" t="s">
        <v>524</v>
      </c>
      <c r="G167" s="192" t="s">
        <v>525</v>
      </c>
      <c r="H167" s="137"/>
      <c r="I167" s="137" t="s">
        <v>231</v>
      </c>
      <c r="J167" s="194">
        <v>4</v>
      </c>
      <c r="K167" s="137">
        <v>1</v>
      </c>
      <c r="L167" s="137" t="s">
        <v>238</v>
      </c>
      <c r="M167" s="137"/>
      <c r="N167" s="137" t="s">
        <v>231</v>
      </c>
    </row>
    <row r="168" spans="2:14" ht="38.25">
      <c r="B168" s="188">
        <v>148</v>
      </c>
      <c r="C168" s="137" t="s">
        <v>239</v>
      </c>
      <c r="D168" s="137" t="s">
        <v>231</v>
      </c>
      <c r="E168" s="137"/>
      <c r="F168" s="137" t="s">
        <v>526</v>
      </c>
      <c r="G168" s="192" t="s">
        <v>527</v>
      </c>
      <c r="H168" s="137"/>
      <c r="I168" s="137" t="s">
        <v>231</v>
      </c>
      <c r="J168" s="194">
        <v>17</v>
      </c>
      <c r="K168" s="137">
        <v>1</v>
      </c>
      <c r="L168" s="137" t="s">
        <v>298</v>
      </c>
      <c r="M168" s="137"/>
      <c r="N168" s="137" t="s">
        <v>231</v>
      </c>
    </row>
    <row r="169" spans="2:14" ht="38.25">
      <c r="B169" s="188">
        <v>149</v>
      </c>
      <c r="C169" s="137" t="s">
        <v>239</v>
      </c>
      <c r="D169" s="137" t="s">
        <v>231</v>
      </c>
      <c r="E169" s="137"/>
      <c r="F169" s="137" t="s">
        <v>507</v>
      </c>
      <c r="G169" s="192" t="s">
        <v>508</v>
      </c>
      <c r="H169" s="137"/>
      <c r="I169" s="137" t="s">
        <v>231</v>
      </c>
      <c r="J169" s="194">
        <v>72</v>
      </c>
      <c r="K169" s="137">
        <v>4</v>
      </c>
      <c r="L169" s="137"/>
      <c r="M169" s="137"/>
      <c r="N169" s="137" t="s">
        <v>231</v>
      </c>
    </row>
    <row r="170" spans="2:14" ht="25.5">
      <c r="B170" s="188">
        <v>150</v>
      </c>
      <c r="C170" s="137" t="s">
        <v>239</v>
      </c>
      <c r="D170" s="137" t="s">
        <v>231</v>
      </c>
      <c r="E170" s="137"/>
      <c r="F170" s="137" t="s">
        <v>507</v>
      </c>
      <c r="G170" s="192" t="s">
        <v>528</v>
      </c>
      <c r="H170" s="137"/>
      <c r="I170" s="137" t="s">
        <v>231</v>
      </c>
      <c r="J170" s="194"/>
      <c r="K170" s="137">
        <v>2</v>
      </c>
      <c r="L170" s="137"/>
      <c r="M170" s="137"/>
      <c r="N170" s="137" t="s">
        <v>231</v>
      </c>
    </row>
    <row r="171" spans="2:14" ht="51">
      <c r="B171" s="188">
        <v>151</v>
      </c>
      <c r="C171" s="137" t="s">
        <v>239</v>
      </c>
      <c r="D171" s="137" t="s">
        <v>231</v>
      </c>
      <c r="E171" s="137"/>
      <c r="F171" s="137" t="s">
        <v>494</v>
      </c>
      <c r="G171" s="192" t="s">
        <v>495</v>
      </c>
      <c r="H171" s="137"/>
      <c r="I171" s="137" t="s">
        <v>231</v>
      </c>
      <c r="J171" s="194">
        <v>32</v>
      </c>
      <c r="K171" s="137">
        <v>1</v>
      </c>
      <c r="L171" s="137" t="s">
        <v>247</v>
      </c>
      <c r="M171" s="137"/>
      <c r="N171" s="137" t="s">
        <v>231</v>
      </c>
    </row>
    <row r="172" spans="2:14" ht="25.5">
      <c r="B172" s="216">
        <v>152</v>
      </c>
      <c r="C172" s="137" t="s">
        <v>239</v>
      </c>
      <c r="D172" s="137" t="s">
        <v>231</v>
      </c>
      <c r="E172" s="137"/>
      <c r="F172" s="137" t="s">
        <v>529</v>
      </c>
      <c r="G172" s="136" t="s">
        <v>530</v>
      </c>
      <c r="H172" s="137"/>
      <c r="I172" s="137" t="s">
        <v>231</v>
      </c>
      <c r="J172" s="137">
        <v>40</v>
      </c>
      <c r="K172" s="137">
        <v>1</v>
      </c>
      <c r="L172" s="137"/>
      <c r="M172" s="137"/>
      <c r="N172" s="137" t="s">
        <v>231</v>
      </c>
    </row>
    <row r="173" spans="2:14" ht="31.5">
      <c r="B173" s="188"/>
      <c r="C173" s="189" t="s">
        <v>531</v>
      </c>
      <c r="D173" s="190"/>
      <c r="E173" s="190"/>
      <c r="F173" s="190"/>
      <c r="G173" s="190"/>
      <c r="H173" s="190"/>
      <c r="I173" s="190"/>
      <c r="J173" s="190"/>
      <c r="K173" s="190"/>
      <c r="L173" s="190"/>
      <c r="M173" s="190"/>
      <c r="N173" s="210"/>
    </row>
    <row r="174" spans="2:14" ht="38.25">
      <c r="B174" s="188">
        <v>153</v>
      </c>
      <c r="C174" s="137" t="s">
        <v>239</v>
      </c>
      <c r="D174" s="137" t="s">
        <v>231</v>
      </c>
      <c r="E174" s="137"/>
      <c r="F174" s="137" t="s">
        <v>532</v>
      </c>
      <c r="G174" s="192" t="s">
        <v>533</v>
      </c>
      <c r="H174" s="137"/>
      <c r="I174" s="137" t="s">
        <v>231</v>
      </c>
      <c r="J174" s="194">
        <v>40</v>
      </c>
      <c r="K174" s="137">
        <v>3</v>
      </c>
      <c r="L174" s="137" t="s">
        <v>247</v>
      </c>
      <c r="M174" s="137"/>
      <c r="N174" s="137" t="s">
        <v>231</v>
      </c>
    </row>
    <row r="175" spans="2:14" ht="38.25">
      <c r="B175" s="188">
        <v>154</v>
      </c>
      <c r="C175" s="137" t="s">
        <v>534</v>
      </c>
      <c r="D175" s="137" t="s">
        <v>231</v>
      </c>
      <c r="E175" s="137"/>
      <c r="F175" s="137" t="s">
        <v>535</v>
      </c>
      <c r="G175" s="192" t="s">
        <v>536</v>
      </c>
      <c r="H175" s="137"/>
      <c r="I175" s="137" t="s">
        <v>231</v>
      </c>
      <c r="J175" s="194">
        <v>14</v>
      </c>
      <c r="K175" s="137">
        <v>1</v>
      </c>
      <c r="L175" s="137" t="s">
        <v>537</v>
      </c>
      <c r="M175" s="137"/>
      <c r="N175" s="137" t="s">
        <v>231</v>
      </c>
    </row>
    <row r="176" spans="2:14" ht="63.75">
      <c r="B176" s="188">
        <v>155</v>
      </c>
      <c r="C176" s="137" t="s">
        <v>235</v>
      </c>
      <c r="D176" s="137" t="s">
        <v>231</v>
      </c>
      <c r="E176" s="137"/>
      <c r="F176" s="137" t="s">
        <v>538</v>
      </c>
      <c r="G176" s="192" t="s">
        <v>539</v>
      </c>
      <c r="H176" s="137"/>
      <c r="I176" s="137" t="s">
        <v>231</v>
      </c>
      <c r="J176" s="194">
        <v>60</v>
      </c>
      <c r="K176" s="137">
        <v>1</v>
      </c>
      <c r="L176" s="137" t="s">
        <v>247</v>
      </c>
      <c r="M176" s="137"/>
      <c r="N176" s="137" t="s">
        <v>231</v>
      </c>
    </row>
    <row r="177" spans="2:14" ht="38.25">
      <c r="B177" s="188">
        <v>156</v>
      </c>
      <c r="C177" s="137" t="s">
        <v>239</v>
      </c>
      <c r="D177" s="137" t="s">
        <v>231</v>
      </c>
      <c r="E177" s="137"/>
      <c r="F177" s="137" t="s">
        <v>540</v>
      </c>
      <c r="G177" s="192" t="s">
        <v>541</v>
      </c>
      <c r="H177" s="137"/>
      <c r="I177" s="137" t="s">
        <v>231</v>
      </c>
      <c r="J177" s="194">
        <v>30</v>
      </c>
      <c r="K177" s="137">
        <v>1</v>
      </c>
      <c r="L177" s="137" t="s">
        <v>247</v>
      </c>
      <c r="M177" s="137"/>
      <c r="N177" s="137" t="s">
        <v>231</v>
      </c>
    </row>
    <row r="178" spans="2:14" ht="25.5">
      <c r="B178" s="188">
        <v>157</v>
      </c>
      <c r="C178" s="137" t="s">
        <v>239</v>
      </c>
      <c r="D178" s="137" t="s">
        <v>231</v>
      </c>
      <c r="E178" s="137"/>
      <c r="F178" s="137" t="s">
        <v>542</v>
      </c>
      <c r="G178" s="192" t="s">
        <v>543</v>
      </c>
      <c r="H178" s="137"/>
      <c r="I178" s="137" t="s">
        <v>231</v>
      </c>
      <c r="J178" s="194">
        <v>25</v>
      </c>
      <c r="K178" s="137">
        <v>3</v>
      </c>
      <c r="L178" s="137" t="s">
        <v>537</v>
      </c>
      <c r="M178" s="137"/>
      <c r="N178" s="137" t="s">
        <v>231</v>
      </c>
    </row>
    <row r="179" spans="2:14" ht="25.5">
      <c r="B179" s="188">
        <v>158</v>
      </c>
      <c r="C179" s="137" t="s">
        <v>239</v>
      </c>
      <c r="D179" s="137" t="s">
        <v>231</v>
      </c>
      <c r="E179" s="137"/>
      <c r="F179" s="137" t="s">
        <v>544</v>
      </c>
      <c r="G179" s="192" t="s">
        <v>545</v>
      </c>
      <c r="H179" s="137"/>
      <c r="I179" s="137" t="s">
        <v>231</v>
      </c>
      <c r="J179" s="194">
        <v>29</v>
      </c>
      <c r="K179" s="137">
        <v>1</v>
      </c>
      <c r="L179" s="137" t="s">
        <v>247</v>
      </c>
      <c r="M179" s="137"/>
      <c r="N179" s="137" t="s">
        <v>231</v>
      </c>
    </row>
    <row r="180" spans="2:14" ht="38.25">
      <c r="B180" s="188">
        <v>159</v>
      </c>
      <c r="C180" s="137" t="s">
        <v>364</v>
      </c>
      <c r="D180" s="137" t="s">
        <v>231</v>
      </c>
      <c r="E180" s="137"/>
      <c r="F180" s="137" t="s">
        <v>546</v>
      </c>
      <c r="G180" s="192" t="s">
        <v>547</v>
      </c>
      <c r="H180" s="137"/>
      <c r="I180" s="137" t="s">
        <v>231</v>
      </c>
      <c r="J180" s="194">
        <v>6</v>
      </c>
      <c r="K180" s="137">
        <v>1</v>
      </c>
      <c r="L180" s="137" t="s">
        <v>537</v>
      </c>
      <c r="M180" s="137"/>
      <c r="N180" s="137" t="s">
        <v>231</v>
      </c>
    </row>
    <row r="181" spans="2:14" ht="25.5">
      <c r="B181" s="188">
        <v>160</v>
      </c>
      <c r="C181" s="137" t="s">
        <v>239</v>
      </c>
      <c r="D181" s="137" t="s">
        <v>231</v>
      </c>
      <c r="E181" s="137"/>
      <c r="F181" s="137" t="s">
        <v>548</v>
      </c>
      <c r="G181" s="192" t="s">
        <v>549</v>
      </c>
      <c r="H181" s="137"/>
      <c r="I181" s="137" t="s">
        <v>231</v>
      </c>
      <c r="J181" s="194">
        <v>33</v>
      </c>
      <c r="K181" s="137">
        <v>2</v>
      </c>
      <c r="L181" s="137" t="s">
        <v>537</v>
      </c>
      <c r="M181" s="137"/>
      <c r="N181" s="137" t="s">
        <v>231</v>
      </c>
    </row>
    <row r="182" spans="2:14" ht="178.5">
      <c r="B182" s="188">
        <v>161</v>
      </c>
      <c r="C182" s="137" t="s">
        <v>235</v>
      </c>
      <c r="D182" s="137" t="s">
        <v>231</v>
      </c>
      <c r="E182" s="137"/>
      <c r="F182" s="137" t="s">
        <v>236</v>
      </c>
      <c r="G182" s="192" t="s">
        <v>550</v>
      </c>
      <c r="H182" s="137" t="s">
        <v>231</v>
      </c>
      <c r="I182" s="137"/>
      <c r="J182" s="194">
        <v>18</v>
      </c>
      <c r="K182" s="137">
        <v>8</v>
      </c>
      <c r="L182" s="137" t="s">
        <v>551</v>
      </c>
      <c r="M182" s="137" t="s">
        <v>231</v>
      </c>
      <c r="N182" s="137"/>
    </row>
    <row r="183" spans="2:14" ht="25.5">
      <c r="B183" s="188">
        <v>162</v>
      </c>
      <c r="C183" s="137" t="s">
        <v>235</v>
      </c>
      <c r="D183" s="137" t="s">
        <v>231</v>
      </c>
      <c r="E183" s="137"/>
      <c r="F183" s="137" t="s">
        <v>552</v>
      </c>
      <c r="G183" s="192" t="s">
        <v>553</v>
      </c>
      <c r="H183" s="137"/>
      <c r="I183" s="137" t="s">
        <v>231</v>
      </c>
      <c r="J183" s="194">
        <v>24</v>
      </c>
      <c r="K183" s="137">
        <v>1</v>
      </c>
      <c r="L183" s="137" t="s">
        <v>247</v>
      </c>
      <c r="M183" s="137"/>
      <c r="N183" s="137" t="s">
        <v>231</v>
      </c>
    </row>
    <row r="184" spans="2:14" ht="38.25">
      <c r="B184" s="188">
        <v>163</v>
      </c>
      <c r="C184" s="137" t="s">
        <v>239</v>
      </c>
      <c r="D184" s="137" t="s">
        <v>231</v>
      </c>
      <c r="E184" s="137"/>
      <c r="F184" s="137" t="s">
        <v>554</v>
      </c>
      <c r="G184" s="192" t="s">
        <v>555</v>
      </c>
      <c r="H184" s="137"/>
      <c r="I184" s="137" t="s">
        <v>231</v>
      </c>
      <c r="J184" s="194">
        <v>14</v>
      </c>
      <c r="K184" s="137">
        <v>1</v>
      </c>
      <c r="L184" s="137" t="s">
        <v>342</v>
      </c>
      <c r="M184" s="137"/>
      <c r="N184" s="137" t="s">
        <v>231</v>
      </c>
    </row>
    <row r="185" spans="2:14" ht="38.25">
      <c r="B185" s="188">
        <v>164</v>
      </c>
      <c r="C185" s="137" t="s">
        <v>235</v>
      </c>
      <c r="D185" s="137" t="s">
        <v>231</v>
      </c>
      <c r="E185" s="137"/>
      <c r="F185" s="137" t="s">
        <v>556</v>
      </c>
      <c r="G185" s="192" t="s">
        <v>557</v>
      </c>
      <c r="H185" s="137"/>
      <c r="I185" s="137" t="s">
        <v>231</v>
      </c>
      <c r="J185" s="194">
        <v>6</v>
      </c>
      <c r="K185" s="137">
        <v>1</v>
      </c>
      <c r="L185" s="137" t="s">
        <v>537</v>
      </c>
      <c r="M185" s="137"/>
      <c r="N185" s="137" t="s">
        <v>231</v>
      </c>
    </row>
    <row r="186" spans="2:14" ht="51">
      <c r="B186" s="188">
        <v>165</v>
      </c>
      <c r="C186" s="137" t="s">
        <v>235</v>
      </c>
      <c r="D186" s="137" t="s">
        <v>231</v>
      </c>
      <c r="E186" s="137"/>
      <c r="F186" s="137" t="s">
        <v>558</v>
      </c>
      <c r="G186" s="192" t="s">
        <v>559</v>
      </c>
      <c r="H186" s="137"/>
      <c r="I186" s="137" t="s">
        <v>231</v>
      </c>
      <c r="J186" s="194">
        <v>7</v>
      </c>
      <c r="K186" s="137">
        <v>2</v>
      </c>
      <c r="L186" s="137" t="s">
        <v>537</v>
      </c>
      <c r="M186" s="137"/>
      <c r="N186" s="137" t="s">
        <v>231</v>
      </c>
    </row>
    <row r="187" spans="2:14" ht="63.75">
      <c r="B187" s="188">
        <v>166</v>
      </c>
      <c r="C187" s="137" t="s">
        <v>235</v>
      </c>
      <c r="D187" s="137" t="s">
        <v>231</v>
      </c>
      <c r="E187" s="137"/>
      <c r="F187" s="137" t="s">
        <v>560</v>
      </c>
      <c r="G187" s="192" t="s">
        <v>561</v>
      </c>
      <c r="H187" s="137"/>
      <c r="I187" s="137" t="s">
        <v>231</v>
      </c>
      <c r="J187" s="194">
        <v>40</v>
      </c>
      <c r="K187" s="137">
        <v>1</v>
      </c>
      <c r="L187" s="137" t="s">
        <v>562</v>
      </c>
      <c r="M187" s="137"/>
      <c r="N187" s="137" t="s">
        <v>231</v>
      </c>
    </row>
    <row r="188" spans="2:14" ht="51">
      <c r="B188" s="188">
        <v>167</v>
      </c>
      <c r="C188" s="137" t="s">
        <v>239</v>
      </c>
      <c r="D188" s="137" t="s">
        <v>231</v>
      </c>
      <c r="E188" s="137"/>
      <c r="F188" s="137" t="s">
        <v>563</v>
      </c>
      <c r="G188" s="192" t="s">
        <v>564</v>
      </c>
      <c r="H188" s="137"/>
      <c r="I188" s="137" t="s">
        <v>231</v>
      </c>
      <c r="J188" s="194">
        <v>21</v>
      </c>
      <c r="K188" s="137">
        <v>1</v>
      </c>
      <c r="L188" s="137" t="s">
        <v>537</v>
      </c>
      <c r="M188" s="137"/>
      <c r="N188" s="137" t="s">
        <v>231</v>
      </c>
    </row>
    <row r="189" spans="2:14" ht="38.25">
      <c r="B189" s="188">
        <v>168</v>
      </c>
      <c r="C189" s="137" t="s">
        <v>239</v>
      </c>
      <c r="D189" s="137" t="s">
        <v>231</v>
      </c>
      <c r="E189" s="137"/>
      <c r="F189" s="137" t="s">
        <v>565</v>
      </c>
      <c r="G189" s="192" t="s">
        <v>566</v>
      </c>
      <c r="H189" s="137"/>
      <c r="I189" s="137" t="s">
        <v>231</v>
      </c>
      <c r="J189" s="194">
        <v>40</v>
      </c>
      <c r="K189" s="137">
        <v>1</v>
      </c>
      <c r="L189" s="137" t="s">
        <v>247</v>
      </c>
      <c r="M189" s="137"/>
      <c r="N189" s="137" t="s">
        <v>231</v>
      </c>
    </row>
    <row r="190" spans="2:14" ht="63.75">
      <c r="B190" s="188">
        <v>169</v>
      </c>
      <c r="C190" s="137" t="s">
        <v>235</v>
      </c>
      <c r="D190" s="137" t="s">
        <v>231</v>
      </c>
      <c r="E190" s="137"/>
      <c r="F190" s="137" t="s">
        <v>567</v>
      </c>
      <c r="G190" s="192" t="s">
        <v>568</v>
      </c>
      <c r="H190" s="137"/>
      <c r="I190" s="137" t="s">
        <v>231</v>
      </c>
      <c r="J190" s="194">
        <v>15</v>
      </c>
      <c r="K190" s="137">
        <v>1</v>
      </c>
      <c r="L190" s="137" t="s">
        <v>569</v>
      </c>
      <c r="M190" s="137"/>
      <c r="N190" s="137" t="s">
        <v>231</v>
      </c>
    </row>
    <row r="191" spans="2:14" ht="51">
      <c r="B191" s="188">
        <v>179</v>
      </c>
      <c r="C191" s="137" t="s">
        <v>235</v>
      </c>
      <c r="D191" s="137" t="s">
        <v>231</v>
      </c>
      <c r="E191" s="137"/>
      <c r="F191" s="137" t="s">
        <v>570</v>
      </c>
      <c r="G191" s="192" t="s">
        <v>571</v>
      </c>
      <c r="H191" s="137"/>
      <c r="I191" s="137" t="s">
        <v>231</v>
      </c>
      <c r="J191" s="194">
        <v>25</v>
      </c>
      <c r="K191" s="137">
        <v>1</v>
      </c>
      <c r="L191" s="137" t="s">
        <v>307</v>
      </c>
      <c r="M191" s="137"/>
      <c r="N191" s="137" t="s">
        <v>231</v>
      </c>
    </row>
    <row r="192" spans="2:14" ht="38.25">
      <c r="B192" s="188">
        <v>171</v>
      </c>
      <c r="C192" s="137" t="s">
        <v>239</v>
      </c>
      <c r="D192" s="137" t="s">
        <v>231</v>
      </c>
      <c r="E192" s="137"/>
      <c r="F192" s="137" t="s">
        <v>572</v>
      </c>
      <c r="G192" s="192" t="s">
        <v>573</v>
      </c>
      <c r="H192" s="137"/>
      <c r="I192" s="137" t="s">
        <v>231</v>
      </c>
      <c r="J192" s="194">
        <v>15</v>
      </c>
      <c r="K192" s="137"/>
      <c r="L192" s="137" t="s">
        <v>537</v>
      </c>
      <c r="M192" s="137"/>
      <c r="N192" s="137" t="s">
        <v>231</v>
      </c>
    </row>
    <row r="193" spans="2:14" ht="76.5">
      <c r="B193" s="188">
        <v>172</v>
      </c>
      <c r="C193" s="137" t="s">
        <v>239</v>
      </c>
      <c r="D193" s="137" t="s">
        <v>231</v>
      </c>
      <c r="E193" s="137"/>
      <c r="F193" s="137" t="s">
        <v>574</v>
      </c>
      <c r="G193" s="192" t="s">
        <v>575</v>
      </c>
      <c r="H193" s="137"/>
      <c r="I193" s="137" t="s">
        <v>231</v>
      </c>
      <c r="J193" s="194">
        <v>22</v>
      </c>
      <c r="K193" s="137">
        <v>2</v>
      </c>
      <c r="L193" s="137" t="s">
        <v>537</v>
      </c>
      <c r="M193" s="137"/>
      <c r="N193" s="137" t="s">
        <v>231</v>
      </c>
    </row>
    <row r="194" spans="2:14" ht="38.25">
      <c r="B194" s="188">
        <v>173</v>
      </c>
      <c r="C194" s="137" t="s">
        <v>235</v>
      </c>
      <c r="D194" s="137" t="s">
        <v>231</v>
      </c>
      <c r="E194" s="137"/>
      <c r="F194" s="137" t="s">
        <v>576</v>
      </c>
      <c r="G194" s="192" t="s">
        <v>577</v>
      </c>
      <c r="H194" s="137"/>
      <c r="I194" s="137" t="s">
        <v>231</v>
      </c>
      <c r="J194" s="194">
        <v>24</v>
      </c>
      <c r="K194" s="137">
        <v>2</v>
      </c>
      <c r="L194" s="137" t="s">
        <v>537</v>
      </c>
      <c r="M194" s="137"/>
      <c r="N194" s="137" t="s">
        <v>231</v>
      </c>
    </row>
    <row r="195" spans="2:14" ht="63.75">
      <c r="B195" s="188">
        <v>174</v>
      </c>
      <c r="C195" s="137" t="s">
        <v>235</v>
      </c>
      <c r="D195" s="137" t="s">
        <v>231</v>
      </c>
      <c r="E195" s="137"/>
      <c r="F195" s="137" t="s">
        <v>567</v>
      </c>
      <c r="G195" s="192" t="s">
        <v>578</v>
      </c>
      <c r="H195" s="137"/>
      <c r="I195" s="137" t="s">
        <v>231</v>
      </c>
      <c r="J195" s="137">
        <v>20</v>
      </c>
      <c r="K195" s="137">
        <v>1</v>
      </c>
      <c r="L195" s="137" t="s">
        <v>537</v>
      </c>
      <c r="M195" s="137"/>
      <c r="N195" s="137" t="s">
        <v>231</v>
      </c>
    </row>
    <row r="196" spans="2:14" ht="38.25">
      <c r="B196" s="188">
        <v>175</v>
      </c>
      <c r="C196" s="137" t="s">
        <v>239</v>
      </c>
      <c r="D196" s="137" t="s">
        <v>231</v>
      </c>
      <c r="E196" s="137"/>
      <c r="F196" s="137" t="s">
        <v>492</v>
      </c>
      <c r="G196" s="192" t="s">
        <v>579</v>
      </c>
      <c r="H196" s="137"/>
      <c r="I196" s="137" t="s">
        <v>231</v>
      </c>
      <c r="J196" s="137">
        <v>32</v>
      </c>
      <c r="K196" s="137">
        <v>1</v>
      </c>
      <c r="L196" s="137" t="s">
        <v>247</v>
      </c>
      <c r="M196" s="137"/>
      <c r="N196" s="137" t="s">
        <v>231</v>
      </c>
    </row>
    <row r="197" spans="2:14" ht="25.5">
      <c r="B197" s="188">
        <v>176</v>
      </c>
      <c r="C197" s="137" t="s">
        <v>235</v>
      </c>
      <c r="D197" s="137" t="s">
        <v>231</v>
      </c>
      <c r="E197" s="137"/>
      <c r="F197" s="137" t="s">
        <v>580</v>
      </c>
      <c r="G197" s="136" t="s">
        <v>581</v>
      </c>
      <c r="H197" s="137"/>
      <c r="I197" s="137" t="s">
        <v>231</v>
      </c>
      <c r="J197" s="137">
        <v>24</v>
      </c>
      <c r="K197" s="137">
        <v>3</v>
      </c>
      <c r="L197" s="137" t="s">
        <v>247</v>
      </c>
      <c r="M197" s="137"/>
      <c r="N197" s="137" t="s">
        <v>231</v>
      </c>
    </row>
    <row r="198" spans="2:14" ht="38.25">
      <c r="B198" s="188">
        <v>177</v>
      </c>
      <c r="C198" s="137" t="s">
        <v>235</v>
      </c>
      <c r="D198" s="137" t="s">
        <v>231</v>
      </c>
      <c r="E198" s="137"/>
      <c r="F198" s="137" t="s">
        <v>576</v>
      </c>
      <c r="G198" s="137" t="s">
        <v>582</v>
      </c>
      <c r="H198" s="137"/>
      <c r="I198" s="137" t="s">
        <v>231</v>
      </c>
      <c r="J198" s="137">
        <v>20</v>
      </c>
      <c r="K198" s="137">
        <v>1</v>
      </c>
      <c r="L198" s="137" t="s">
        <v>537</v>
      </c>
      <c r="M198" s="137"/>
      <c r="N198" s="137" t="s">
        <v>231</v>
      </c>
    </row>
    <row r="199" spans="2:14" ht="38.25">
      <c r="B199" s="188">
        <v>178</v>
      </c>
      <c r="C199" s="137" t="s">
        <v>235</v>
      </c>
      <c r="D199" s="137" t="s">
        <v>231</v>
      </c>
      <c r="E199" s="137"/>
      <c r="F199" s="137" t="s">
        <v>583</v>
      </c>
      <c r="G199" s="194" t="s">
        <v>584</v>
      </c>
      <c r="H199" s="137"/>
      <c r="I199" s="137" t="s">
        <v>231</v>
      </c>
      <c r="J199" s="194">
        <v>36</v>
      </c>
      <c r="K199" s="137">
        <v>1</v>
      </c>
      <c r="L199" s="137" t="s">
        <v>247</v>
      </c>
      <c r="M199" s="137"/>
      <c r="N199" s="137" t="s">
        <v>231</v>
      </c>
    </row>
    <row r="200" spans="2:14" ht="25.5">
      <c r="B200" s="188">
        <v>179</v>
      </c>
      <c r="C200" s="137" t="s">
        <v>235</v>
      </c>
      <c r="D200" s="137" t="s">
        <v>231</v>
      </c>
      <c r="E200" s="137"/>
      <c r="F200" s="137" t="s">
        <v>585</v>
      </c>
      <c r="G200" s="194" t="s">
        <v>586</v>
      </c>
      <c r="H200" s="137"/>
      <c r="I200" s="137" t="s">
        <v>231</v>
      </c>
      <c r="J200" s="194">
        <v>36</v>
      </c>
      <c r="K200" s="137">
        <v>1</v>
      </c>
      <c r="L200" s="137" t="s">
        <v>247</v>
      </c>
      <c r="M200" s="137"/>
      <c r="N200" s="137" t="s">
        <v>231</v>
      </c>
    </row>
    <row r="201" spans="2:14" ht="38.25">
      <c r="B201" s="188">
        <v>180</v>
      </c>
      <c r="C201" s="137" t="s">
        <v>239</v>
      </c>
      <c r="D201" s="137" t="s">
        <v>231</v>
      </c>
      <c r="E201" s="137"/>
      <c r="F201" s="137" t="s">
        <v>587</v>
      </c>
      <c r="G201" s="192" t="s">
        <v>588</v>
      </c>
      <c r="H201" s="137"/>
      <c r="I201" s="137" t="s">
        <v>231</v>
      </c>
      <c r="J201" s="194">
        <v>30</v>
      </c>
      <c r="K201" s="137">
        <v>3</v>
      </c>
      <c r="L201" s="137" t="s">
        <v>537</v>
      </c>
      <c r="M201" s="137"/>
      <c r="N201" s="137" t="s">
        <v>231</v>
      </c>
    </row>
    <row r="202" spans="2:14" ht="25.5">
      <c r="B202" s="188">
        <v>181</v>
      </c>
      <c r="C202" s="137" t="s">
        <v>235</v>
      </c>
      <c r="D202" s="137" t="s">
        <v>231</v>
      </c>
      <c r="E202" s="137"/>
      <c r="F202" s="137" t="s">
        <v>589</v>
      </c>
      <c r="G202" s="194" t="s">
        <v>590</v>
      </c>
      <c r="H202" s="137"/>
      <c r="I202" s="137" t="s">
        <v>231</v>
      </c>
      <c r="J202" s="194">
        <v>72</v>
      </c>
      <c r="K202" s="137">
        <v>1</v>
      </c>
      <c r="L202" s="137" t="s">
        <v>537</v>
      </c>
      <c r="M202" s="137"/>
      <c r="N202" s="137" t="s">
        <v>231</v>
      </c>
    </row>
    <row r="203" spans="2:14" ht="51">
      <c r="B203" s="188">
        <v>182</v>
      </c>
      <c r="C203" s="137" t="s">
        <v>235</v>
      </c>
      <c r="D203" s="137" t="s">
        <v>231</v>
      </c>
      <c r="E203" s="137"/>
      <c r="F203" s="137" t="s">
        <v>558</v>
      </c>
      <c r="G203" s="194" t="s">
        <v>559</v>
      </c>
      <c r="H203" s="137"/>
      <c r="I203" s="137" t="s">
        <v>231</v>
      </c>
      <c r="J203" s="194">
        <v>7</v>
      </c>
      <c r="K203" s="137">
        <v>1</v>
      </c>
      <c r="L203" s="137" t="s">
        <v>537</v>
      </c>
      <c r="M203" s="137"/>
      <c r="N203" s="137" t="s">
        <v>231</v>
      </c>
    </row>
    <row r="204" spans="2:14" ht="38.25">
      <c r="B204" s="188">
        <v>183</v>
      </c>
      <c r="C204" s="137" t="s">
        <v>235</v>
      </c>
      <c r="D204" s="137" t="s">
        <v>231</v>
      </c>
      <c r="E204" s="137"/>
      <c r="F204" s="137" t="s">
        <v>591</v>
      </c>
      <c r="G204" s="137" t="s">
        <v>592</v>
      </c>
      <c r="H204" s="137"/>
      <c r="I204" s="137" t="s">
        <v>231</v>
      </c>
      <c r="J204" s="137">
        <v>24</v>
      </c>
      <c r="K204" s="137">
        <v>1</v>
      </c>
      <c r="L204" s="137" t="s">
        <v>247</v>
      </c>
      <c r="M204" s="137"/>
      <c r="N204" s="137" t="s">
        <v>231</v>
      </c>
    </row>
    <row r="205" spans="2:14" ht="216.75">
      <c r="B205" s="188">
        <v>184</v>
      </c>
      <c r="C205" s="137" t="s">
        <v>235</v>
      </c>
      <c r="D205" s="137" t="s">
        <v>231</v>
      </c>
      <c r="E205" s="137"/>
      <c r="F205" s="137" t="s">
        <v>236</v>
      </c>
      <c r="G205" s="194" t="s">
        <v>593</v>
      </c>
      <c r="H205" s="137" t="s">
        <v>231</v>
      </c>
      <c r="I205" s="137"/>
      <c r="J205" s="194">
        <v>45</v>
      </c>
      <c r="K205" s="137">
        <v>1</v>
      </c>
      <c r="L205" s="137" t="s">
        <v>594</v>
      </c>
      <c r="M205" s="137" t="s">
        <v>231</v>
      </c>
      <c r="N205" s="137"/>
    </row>
    <row r="206" spans="2:14" ht="38.25">
      <c r="B206" s="188">
        <v>185</v>
      </c>
      <c r="C206" s="137" t="s">
        <v>235</v>
      </c>
      <c r="D206" s="137" t="s">
        <v>231</v>
      </c>
      <c r="E206" s="137"/>
      <c r="F206" s="137" t="s">
        <v>595</v>
      </c>
      <c r="G206" s="136" t="s">
        <v>596</v>
      </c>
      <c r="H206" s="137"/>
      <c r="I206" s="137" t="s">
        <v>231</v>
      </c>
      <c r="J206" s="137">
        <v>30</v>
      </c>
      <c r="K206" s="137">
        <v>2</v>
      </c>
      <c r="L206" s="137" t="s">
        <v>537</v>
      </c>
      <c r="M206" s="137"/>
      <c r="N206" s="137" t="s">
        <v>231</v>
      </c>
    </row>
    <row r="207" spans="2:14" ht="25.5">
      <c r="B207" s="188">
        <v>186</v>
      </c>
      <c r="C207" s="137" t="s">
        <v>239</v>
      </c>
      <c r="D207" s="137" t="s">
        <v>231</v>
      </c>
      <c r="E207" s="137"/>
      <c r="F207" s="137" t="s">
        <v>597</v>
      </c>
      <c r="G207" s="192" t="s">
        <v>598</v>
      </c>
      <c r="H207" s="137"/>
      <c r="I207" s="137" t="s">
        <v>231</v>
      </c>
      <c r="J207" s="194">
        <v>48</v>
      </c>
      <c r="K207" s="137">
        <v>2</v>
      </c>
      <c r="L207" s="137" t="s">
        <v>599</v>
      </c>
      <c r="M207" s="137"/>
      <c r="N207" s="137" t="s">
        <v>231</v>
      </c>
    </row>
    <row r="208" spans="2:14" ht="31.5">
      <c r="B208" s="188"/>
      <c r="C208" s="189" t="s">
        <v>600</v>
      </c>
      <c r="D208" s="190"/>
      <c r="E208" s="190"/>
      <c r="F208" s="190"/>
      <c r="G208" s="190"/>
      <c r="H208" s="190"/>
      <c r="I208" s="190"/>
      <c r="J208" s="190"/>
      <c r="K208" s="190"/>
      <c r="L208" s="190"/>
      <c r="M208" s="190"/>
      <c r="N208" s="210"/>
    </row>
    <row r="209" spans="2:14" ht="51">
      <c r="B209" s="188">
        <v>187</v>
      </c>
      <c r="C209" s="137" t="s">
        <v>601</v>
      </c>
      <c r="D209" s="137" t="s">
        <v>231</v>
      </c>
      <c r="E209" s="137"/>
      <c r="F209" s="137" t="s">
        <v>602</v>
      </c>
      <c r="G209" s="194" t="s">
        <v>603</v>
      </c>
      <c r="H209" s="137"/>
      <c r="I209" s="137" t="s">
        <v>231</v>
      </c>
      <c r="J209" s="194">
        <v>48</v>
      </c>
      <c r="K209" s="137"/>
      <c r="L209" s="137" t="s">
        <v>247</v>
      </c>
      <c r="M209" s="137"/>
      <c r="N209" s="137" t="s">
        <v>231</v>
      </c>
    </row>
    <row r="210" spans="2:14" ht="38.25">
      <c r="B210" s="188">
        <v>188</v>
      </c>
      <c r="C210" s="137" t="s">
        <v>601</v>
      </c>
      <c r="D210" s="137" t="s">
        <v>231</v>
      </c>
      <c r="E210" s="137"/>
      <c r="F210" s="137" t="s">
        <v>604</v>
      </c>
      <c r="G210" s="194" t="s">
        <v>605</v>
      </c>
      <c r="H210" s="137"/>
      <c r="I210" s="137" t="s">
        <v>231</v>
      </c>
      <c r="J210" s="194">
        <v>30</v>
      </c>
      <c r="K210" s="137"/>
      <c r="L210" s="137" t="s">
        <v>247</v>
      </c>
      <c r="M210" s="137"/>
      <c r="N210" s="137" t="s">
        <v>231</v>
      </c>
    </row>
    <row r="211" spans="2:14" ht="38.25">
      <c r="B211" s="188">
        <v>189</v>
      </c>
      <c r="C211" s="137" t="s">
        <v>239</v>
      </c>
      <c r="D211" s="137" t="s">
        <v>231</v>
      </c>
      <c r="E211" s="137"/>
      <c r="F211" s="137" t="s">
        <v>606</v>
      </c>
      <c r="G211" s="194" t="s">
        <v>607</v>
      </c>
      <c r="H211" s="137"/>
      <c r="I211" s="137" t="s">
        <v>231</v>
      </c>
      <c r="J211" s="194">
        <v>40</v>
      </c>
      <c r="K211" s="137"/>
      <c r="L211" s="137" t="s">
        <v>247</v>
      </c>
      <c r="M211" s="137"/>
      <c r="N211" s="137" t="s">
        <v>231</v>
      </c>
    </row>
    <row r="212" spans="2:14" ht="38.25">
      <c r="B212" s="188">
        <v>190</v>
      </c>
      <c r="C212" s="137" t="s">
        <v>383</v>
      </c>
      <c r="D212" s="137" t="s">
        <v>231</v>
      </c>
      <c r="E212" s="137"/>
      <c r="F212" s="137" t="s">
        <v>296</v>
      </c>
      <c r="G212" s="194" t="s">
        <v>608</v>
      </c>
      <c r="H212" s="137"/>
      <c r="I212" s="137" t="s">
        <v>231</v>
      </c>
      <c r="J212" s="194">
        <v>20</v>
      </c>
      <c r="K212" s="137"/>
      <c r="L212" s="137" t="s">
        <v>609</v>
      </c>
      <c r="M212" s="137"/>
      <c r="N212" s="137" t="s">
        <v>231</v>
      </c>
    </row>
    <row r="213" spans="2:14" ht="38.25">
      <c r="B213" s="188">
        <v>191</v>
      </c>
      <c r="C213" s="137" t="s">
        <v>239</v>
      </c>
      <c r="D213" s="137" t="s">
        <v>231</v>
      </c>
      <c r="E213" s="137"/>
      <c r="F213" s="137" t="s">
        <v>610</v>
      </c>
      <c r="G213" s="194" t="s">
        <v>611</v>
      </c>
      <c r="H213" s="137"/>
      <c r="I213" s="137" t="s">
        <v>231</v>
      </c>
      <c r="J213" s="194">
        <v>38</v>
      </c>
      <c r="K213" s="137"/>
      <c r="L213" s="137" t="s">
        <v>609</v>
      </c>
      <c r="M213" s="137"/>
      <c r="N213" s="137" t="s">
        <v>231</v>
      </c>
    </row>
    <row r="214" spans="2:14" ht="38.25">
      <c r="B214" s="188">
        <v>192</v>
      </c>
      <c r="C214" s="137" t="s">
        <v>601</v>
      </c>
      <c r="D214" s="137" t="s">
        <v>231</v>
      </c>
      <c r="E214" s="137"/>
      <c r="F214" s="137" t="s">
        <v>612</v>
      </c>
      <c r="G214" s="194" t="s">
        <v>613</v>
      </c>
      <c r="H214" s="137"/>
      <c r="I214" s="137" t="s">
        <v>231</v>
      </c>
      <c r="J214" s="194">
        <v>8</v>
      </c>
      <c r="K214" s="137">
        <v>1</v>
      </c>
      <c r="L214" s="137" t="s">
        <v>609</v>
      </c>
      <c r="M214" s="137"/>
      <c r="N214" s="137" t="s">
        <v>231</v>
      </c>
    </row>
    <row r="215" spans="2:14" ht="25.5">
      <c r="B215" s="188">
        <v>193</v>
      </c>
      <c r="C215" s="137" t="s">
        <v>239</v>
      </c>
      <c r="D215" s="137" t="s">
        <v>231</v>
      </c>
      <c r="E215" s="137"/>
      <c r="F215" s="137" t="s">
        <v>614</v>
      </c>
      <c r="G215" s="192" t="s">
        <v>615</v>
      </c>
      <c r="H215" s="137"/>
      <c r="I215" s="137" t="s">
        <v>231</v>
      </c>
      <c r="J215" s="194">
        <v>30</v>
      </c>
      <c r="K215" s="137">
        <v>2</v>
      </c>
      <c r="L215" s="137" t="s">
        <v>247</v>
      </c>
      <c r="M215" s="137"/>
      <c r="N215" s="137" t="s">
        <v>231</v>
      </c>
    </row>
    <row r="216" spans="2:14" ht="38.25">
      <c r="B216" s="188">
        <v>194</v>
      </c>
      <c r="C216" s="137" t="s">
        <v>239</v>
      </c>
      <c r="D216" s="137" t="s">
        <v>231</v>
      </c>
      <c r="E216" s="137"/>
      <c r="F216" s="137" t="s">
        <v>616</v>
      </c>
      <c r="G216" s="192" t="s">
        <v>617</v>
      </c>
      <c r="H216" s="137"/>
      <c r="I216" s="137" t="s">
        <v>231</v>
      </c>
      <c r="J216" s="194">
        <v>24</v>
      </c>
      <c r="K216" s="137">
        <v>1</v>
      </c>
      <c r="L216" s="137" t="s">
        <v>247</v>
      </c>
      <c r="M216" s="137"/>
      <c r="N216" s="137" t="s">
        <v>231</v>
      </c>
    </row>
    <row r="217" spans="2:14">
      <c r="B217" s="193"/>
      <c r="C217" s="214"/>
      <c r="D217" s="214"/>
      <c r="E217" s="214"/>
      <c r="F217" s="214"/>
      <c r="G217" s="214"/>
      <c r="H217" s="214"/>
      <c r="I217" s="214"/>
      <c r="J217" s="214"/>
      <c r="K217" s="214"/>
      <c r="L217" s="214"/>
      <c r="M217" s="214"/>
      <c r="N217" s="214"/>
    </row>
    <row r="218" spans="2:14" ht="25.5">
      <c r="B218" s="217">
        <v>196</v>
      </c>
      <c r="C218" s="218" t="s">
        <v>239</v>
      </c>
      <c r="D218" s="218" t="s">
        <v>231</v>
      </c>
      <c r="E218" s="218"/>
      <c r="F218" s="218" t="s">
        <v>618</v>
      </c>
      <c r="G218" s="218" t="s">
        <v>619</v>
      </c>
      <c r="H218" s="218"/>
      <c r="I218" s="218" t="s">
        <v>231</v>
      </c>
      <c r="J218" s="218">
        <v>34</v>
      </c>
      <c r="K218" s="218">
        <v>1</v>
      </c>
      <c r="L218" s="218" t="s">
        <v>247</v>
      </c>
      <c r="M218" s="218"/>
      <c r="N218" s="218" t="s">
        <v>231</v>
      </c>
    </row>
    <row r="219" spans="2:14">
      <c r="B219" s="217">
        <f>B218</f>
        <v>196</v>
      </c>
      <c r="C219" s="218"/>
      <c r="D219" s="218"/>
      <c r="E219" s="218"/>
      <c r="F219" s="218"/>
      <c r="G219" s="218"/>
      <c r="H219" s="218"/>
      <c r="I219" s="218"/>
      <c r="J219" s="218"/>
      <c r="K219" s="218">
        <f>SUBTOTAL(9,K12:K218)</f>
        <v>1008</v>
      </c>
      <c r="L219" s="218"/>
      <c r="M219" s="218"/>
      <c r="N219" s="218"/>
    </row>
  </sheetData>
  <mergeCells count="18">
    <mergeCell ref="L2:M2"/>
    <mergeCell ref="B3:N3"/>
    <mergeCell ref="B4:N4"/>
    <mergeCell ref="B6:G6"/>
    <mergeCell ref="I6:L6"/>
    <mergeCell ref="B7:G7"/>
    <mergeCell ref="J7:L7"/>
    <mergeCell ref="H9:I9"/>
    <mergeCell ref="M9:N9"/>
    <mergeCell ref="B9:B10"/>
    <mergeCell ref="C9:C10"/>
    <mergeCell ref="D9:D10"/>
    <mergeCell ref="E9:E10"/>
    <mergeCell ref="F9:F10"/>
    <mergeCell ref="G9:G10"/>
    <mergeCell ref="J9:J10"/>
    <mergeCell ref="K9:K10"/>
    <mergeCell ref="L9:L10"/>
  </mergeCells>
  <conditionalFormatting sqref="G19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69930555555555596" right="0.69930555555555596" top="0.75" bottom="0.75" header="0.3" footer="0.3"/>
  <pageSetup scale="74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E-I-1</vt:lpstr>
      <vt:lpstr>E-I-2</vt:lpstr>
      <vt:lpstr>E-II</vt:lpstr>
      <vt:lpstr>E-III-1</vt:lpstr>
      <vt:lpstr>E-III-2</vt:lpstr>
      <vt:lpstr>E-IV</vt:lpstr>
      <vt:lpstr>E-V</vt:lpstr>
      <vt:lpstr>E-VI</vt:lpstr>
      <vt:lpstr>E-VII</vt:lpstr>
      <vt:lpstr>E-VIII</vt:lpstr>
      <vt:lpstr>E-IX</vt:lpstr>
      <vt:lpstr>E-X Biblioteca</vt:lpstr>
      <vt:lpstr>IND GRALES_Enseñanza</vt:lpstr>
      <vt:lpstr>'E-VII'!Área_de_impresión</vt:lpstr>
      <vt:lpstr>'E-VIII'!Área_de_impresión</vt:lpstr>
      <vt:lpstr>'E-I-1'!Títulos_a_imprimir</vt:lpstr>
      <vt:lpstr>'E-I-2'!Títulos_a_imprimir</vt:lpstr>
      <vt:lpstr>'E-II'!Títulos_a_imprimir</vt:lpstr>
      <vt:lpstr>'E-III-1'!Títulos_a_imprimir</vt:lpstr>
      <vt:lpstr>'E-III-2'!Títulos_a_imprimir</vt:lpstr>
      <vt:lpstr>'E-IV'!Títulos_a_imprimir</vt:lpstr>
      <vt:lpstr>'E-V'!Títulos_a_imprimir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Pérez</dc:creator>
  <cp:lastModifiedBy>Jose Francisco Cruz Angeles</cp:lastModifiedBy>
  <cp:lastPrinted>2022-02-11T02:21:00Z</cp:lastPrinted>
  <dcterms:created xsi:type="dcterms:W3CDTF">2010-03-25T22:32:00Z</dcterms:created>
  <dcterms:modified xsi:type="dcterms:W3CDTF">2022-06-30T16:20:09Z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2058-10.2.0.6080</vt:lpwstr>
  </property>
</Properties>
</file>