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75.80\compartida\05 EJERCICIO 2023\IDANIA\ESTADOS PRESUPUESTALES PARA PUBLICAR\PRIMER TRIMESTRE\PARA PUBLICAR\"/>
    </mc:Choice>
  </mc:AlternateContent>
  <bookViews>
    <workbookView xWindow="0" yWindow="0" windowWidth="24000" windowHeight="9630"/>
  </bookViews>
  <sheets>
    <sheet name="C. PROGRAMATICA" sheetId="1" r:id="rId1"/>
  </sheets>
  <externalReferences>
    <externalReference r:id="rId2"/>
  </externalReferences>
  <definedNames>
    <definedName name="_Fill" hidden="1">#REF!</definedName>
    <definedName name="A_impresión_IM">#REF!</definedName>
    <definedName name="DIFERENCIAS">#N/A</definedName>
    <definedName name="FORM">#REF!</definedName>
    <definedName name="MASCARILLA">#REF!</definedName>
    <definedName name="_xlnm.Print_Titles" localSheetId="0">'C. PROGRAMATICA'!$1:$9</definedName>
    <definedName name="VARIABLES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G40" i="1"/>
  <c r="H39" i="1"/>
  <c r="G39" i="1"/>
  <c r="H48" i="1"/>
  <c r="G48" i="1"/>
  <c r="H47" i="1"/>
  <c r="G47" i="1"/>
  <c r="H56" i="1"/>
  <c r="G56" i="1"/>
  <c r="H55" i="1"/>
  <c r="G55" i="1"/>
  <c r="K35" i="1"/>
  <c r="O102" i="1"/>
  <c r="L101" i="1"/>
  <c r="H101" i="1"/>
  <c r="N102" i="1"/>
  <c r="N101" i="1"/>
  <c r="J100" i="1"/>
  <c r="M99" i="1"/>
  <c r="I99" i="1"/>
  <c r="H99" i="1"/>
  <c r="L102" i="1"/>
  <c r="H102" i="1"/>
  <c r="O101" i="1"/>
  <c r="G101" i="1"/>
  <c r="O99" i="1"/>
  <c r="M84" i="1"/>
  <c r="I84" i="1"/>
  <c r="O84" i="1"/>
  <c r="O83" i="1"/>
  <c r="L83" i="1"/>
  <c r="H83" i="1"/>
  <c r="L84" i="1"/>
  <c r="H84" i="1"/>
  <c r="N83" i="1"/>
  <c r="M68" i="1"/>
  <c r="J68" i="1"/>
  <c r="J60" i="1" s="1"/>
  <c r="O67" i="1"/>
  <c r="M67" i="1"/>
  <c r="M59" i="1" s="1"/>
  <c r="L67" i="1"/>
  <c r="L59" i="1" s="1"/>
  <c r="I67" i="1"/>
  <c r="I59" i="1" s="1"/>
  <c r="H67" i="1"/>
  <c r="H59" i="1" s="1"/>
  <c r="G67" i="1"/>
  <c r="G59" i="1" s="1"/>
  <c r="N67" i="1"/>
  <c r="N59" i="1" s="1"/>
  <c r="M60" i="1"/>
  <c r="O59" i="1"/>
  <c r="P54" i="1"/>
  <c r="P53" i="1"/>
  <c r="P46" i="1"/>
  <c r="K45" i="1"/>
  <c r="N28" i="1"/>
  <c r="J28" i="1"/>
  <c r="J20" i="1" s="1"/>
  <c r="P43" i="1"/>
  <c r="K43" i="1"/>
  <c r="N30" i="1"/>
  <c r="N22" i="1" s="1"/>
  <c r="P38" i="1"/>
  <c r="M29" i="1"/>
  <c r="P36" i="1"/>
  <c r="L30" i="1"/>
  <c r="J30" i="1"/>
  <c r="H30" i="1"/>
  <c r="H22" i="1" s="1"/>
  <c r="H29" i="1"/>
  <c r="H21" i="1" s="1"/>
  <c r="L22" i="1"/>
  <c r="N20" i="1"/>
  <c r="H75" i="1" l="1"/>
  <c r="O75" i="1"/>
  <c r="I30" i="1"/>
  <c r="I22" i="1" s="1"/>
  <c r="Q43" i="1"/>
  <c r="R43" i="1" s="1"/>
  <c r="L70" i="1"/>
  <c r="H70" i="1"/>
  <c r="O70" i="1"/>
  <c r="G70" i="1"/>
  <c r="J70" i="1"/>
  <c r="I70" i="1"/>
  <c r="M70" i="1"/>
  <c r="N70" i="1"/>
  <c r="G86" i="1"/>
  <c r="G95" i="1"/>
  <c r="L29" i="1"/>
  <c r="N27" i="1"/>
  <c r="N19" i="1" s="1"/>
  <c r="P35" i="1"/>
  <c r="G83" i="1"/>
  <c r="T43" i="1"/>
  <c r="J22" i="1"/>
  <c r="J32" i="1"/>
  <c r="G30" i="1"/>
  <c r="K38" i="1"/>
  <c r="O27" i="1"/>
  <c r="O19" i="1" s="1"/>
  <c r="J27" i="1"/>
  <c r="J19" i="1" s="1"/>
  <c r="I27" i="1"/>
  <c r="I19" i="1" s="1"/>
  <c r="L99" i="1"/>
  <c r="P59" i="1"/>
  <c r="J86" i="1"/>
  <c r="J85" i="1"/>
  <c r="K53" i="1"/>
  <c r="I29" i="1"/>
  <c r="I21" i="1" s="1"/>
  <c r="N29" i="1"/>
  <c r="N21" i="1" s="1"/>
  <c r="P45" i="1"/>
  <c r="K54" i="1"/>
  <c r="L68" i="1"/>
  <c r="L60" i="1" s="1"/>
  <c r="H68" i="1"/>
  <c r="H60" i="1" s="1"/>
  <c r="O68" i="1"/>
  <c r="O60" i="1" s="1"/>
  <c r="G68" i="1"/>
  <c r="N68" i="1"/>
  <c r="N60" i="1" s="1"/>
  <c r="P92" i="1"/>
  <c r="O85" i="1"/>
  <c r="O77" i="1" s="1"/>
  <c r="O86" i="1"/>
  <c r="O78" i="1" s="1"/>
  <c r="M100" i="1"/>
  <c r="M27" i="1"/>
  <c r="K46" i="1"/>
  <c r="M21" i="1"/>
  <c r="M30" i="1"/>
  <c r="K36" i="1"/>
  <c r="O28" i="1"/>
  <c r="O20" i="1" s="1"/>
  <c r="P37" i="1"/>
  <c r="O29" i="1"/>
  <c r="O21" i="1" s="1"/>
  <c r="O30" i="1"/>
  <c r="O22" i="1" s="1"/>
  <c r="P44" i="1"/>
  <c r="I28" i="1"/>
  <c r="I20" i="1" s="1"/>
  <c r="P67" i="1"/>
  <c r="I68" i="1"/>
  <c r="I60" i="1" s="1"/>
  <c r="P84" i="1"/>
  <c r="J67" i="1"/>
  <c r="J59" i="1" s="1"/>
  <c r="K59" i="1" s="1"/>
  <c r="Q59" i="1" s="1"/>
  <c r="H103" i="1"/>
  <c r="H100" i="1"/>
  <c r="H76" i="1" s="1"/>
  <c r="O100" i="1"/>
  <c r="O76" i="1" s="1"/>
  <c r="N100" i="1"/>
  <c r="G111" i="1"/>
  <c r="G102" i="1"/>
  <c r="G112" i="1"/>
  <c r="L75" i="1"/>
  <c r="K94" i="1"/>
  <c r="I100" i="1"/>
  <c r="I76" i="1" s="1"/>
  <c r="H111" i="1"/>
  <c r="I83" i="1"/>
  <c r="I75" i="1" s="1"/>
  <c r="J84" i="1"/>
  <c r="J76" i="1" s="1"/>
  <c r="J12" i="1" s="1"/>
  <c r="N84" i="1"/>
  <c r="J99" i="1"/>
  <c r="N99" i="1"/>
  <c r="N75" i="1" s="1"/>
  <c r="J83" i="1"/>
  <c r="G96" i="1"/>
  <c r="P60" i="1" l="1"/>
  <c r="S43" i="1"/>
  <c r="O14" i="1"/>
  <c r="O13" i="1"/>
  <c r="P100" i="1"/>
  <c r="O11" i="1"/>
  <c r="J75" i="1"/>
  <c r="I11" i="1"/>
  <c r="Q45" i="1"/>
  <c r="R45" i="1" s="1"/>
  <c r="Q53" i="1"/>
  <c r="T53" i="1" s="1"/>
  <c r="I12" i="1"/>
  <c r="L86" i="1"/>
  <c r="K44" i="1"/>
  <c r="K48" i="1" s="1"/>
  <c r="G28" i="1"/>
  <c r="M22" i="1"/>
  <c r="P30" i="1"/>
  <c r="K30" i="1"/>
  <c r="G22" i="1"/>
  <c r="J23" i="1"/>
  <c r="J24" i="1"/>
  <c r="K83" i="1"/>
  <c r="L21" i="1"/>
  <c r="G87" i="1"/>
  <c r="G78" i="1"/>
  <c r="I86" i="1"/>
  <c r="I85" i="1"/>
  <c r="J11" i="1"/>
  <c r="K37" i="1"/>
  <c r="G29" i="1"/>
  <c r="J31" i="1"/>
  <c r="N62" i="1"/>
  <c r="N69" i="1"/>
  <c r="N61" i="1" s="1"/>
  <c r="K70" i="1"/>
  <c r="G62" i="1"/>
  <c r="G69" i="1"/>
  <c r="H28" i="1"/>
  <c r="M83" i="1"/>
  <c r="P91" i="1"/>
  <c r="H104" i="1"/>
  <c r="L69" i="1"/>
  <c r="L61" i="1" s="1"/>
  <c r="L62" i="1"/>
  <c r="J29" i="1"/>
  <c r="J21" i="1" s="1"/>
  <c r="P107" i="1"/>
  <c r="L100" i="1"/>
  <c r="L76" i="1" s="1"/>
  <c r="H27" i="1"/>
  <c r="P68" i="1"/>
  <c r="Q46" i="1"/>
  <c r="K47" i="1"/>
  <c r="P108" i="1"/>
  <c r="J102" i="1"/>
  <c r="J78" i="1" s="1"/>
  <c r="J14" i="1" s="1"/>
  <c r="J101" i="1"/>
  <c r="J77" i="1" s="1"/>
  <c r="P110" i="1"/>
  <c r="M102" i="1"/>
  <c r="P102" i="1" s="1"/>
  <c r="N76" i="1"/>
  <c r="N12" i="1" s="1"/>
  <c r="H112" i="1"/>
  <c r="N86" i="1"/>
  <c r="N78" i="1" s="1"/>
  <c r="N14" i="1" s="1"/>
  <c r="N85" i="1"/>
  <c r="N77" i="1" s="1"/>
  <c r="N13" i="1" s="1"/>
  <c r="P94" i="1"/>
  <c r="M86" i="1"/>
  <c r="G100" i="1"/>
  <c r="K100" i="1" s="1"/>
  <c r="K108" i="1"/>
  <c r="P99" i="1"/>
  <c r="T59" i="1"/>
  <c r="S59" i="1"/>
  <c r="R59" i="1"/>
  <c r="O12" i="1"/>
  <c r="P21" i="1"/>
  <c r="K67" i="1"/>
  <c r="Q67" i="1" s="1"/>
  <c r="M19" i="1"/>
  <c r="P27" i="1"/>
  <c r="G60" i="1"/>
  <c r="K60" i="1" s="1"/>
  <c r="K68" i="1"/>
  <c r="Q54" i="1"/>
  <c r="P51" i="1"/>
  <c r="K52" i="1"/>
  <c r="L27" i="1"/>
  <c r="P70" i="1"/>
  <c r="M69" i="1"/>
  <c r="M62" i="1"/>
  <c r="O62" i="1"/>
  <c r="O69" i="1"/>
  <c r="O61" i="1" s="1"/>
  <c r="K92" i="1"/>
  <c r="G84" i="1"/>
  <c r="G88" i="1" s="1"/>
  <c r="J62" i="1"/>
  <c r="J69" i="1"/>
  <c r="J61" i="1" s="1"/>
  <c r="P52" i="1"/>
  <c r="M28" i="1"/>
  <c r="K107" i="1"/>
  <c r="G99" i="1"/>
  <c r="K99" i="1" s="1"/>
  <c r="I102" i="1"/>
  <c r="K102" i="1" s="1"/>
  <c r="K110" i="1"/>
  <c r="H85" i="1"/>
  <c r="H77" i="1" s="1"/>
  <c r="H13" i="1" s="1"/>
  <c r="H96" i="1"/>
  <c r="H86" i="1"/>
  <c r="K86" i="1" s="1"/>
  <c r="H95" i="1"/>
  <c r="L28" i="1"/>
  <c r="L20" i="1" s="1"/>
  <c r="Q36" i="1"/>
  <c r="R36" i="1" s="1"/>
  <c r="G27" i="1"/>
  <c r="G31" i="1" s="1"/>
  <c r="K39" i="1"/>
  <c r="M76" i="1"/>
  <c r="K51" i="1"/>
  <c r="K55" i="1" s="1"/>
  <c r="K40" i="1"/>
  <c r="Q38" i="1"/>
  <c r="K91" i="1"/>
  <c r="K95" i="1" s="1"/>
  <c r="N11" i="1"/>
  <c r="K93" i="1"/>
  <c r="G85" i="1"/>
  <c r="I69" i="1"/>
  <c r="I61" i="1" s="1"/>
  <c r="I62" i="1"/>
  <c r="H69" i="1"/>
  <c r="H61" i="1" s="1"/>
  <c r="H62" i="1"/>
  <c r="P29" i="1"/>
  <c r="R54" i="1" l="1"/>
  <c r="T54" i="1"/>
  <c r="R38" i="1"/>
  <c r="S38" i="1"/>
  <c r="Q60" i="1"/>
  <c r="T45" i="1"/>
  <c r="Q68" i="1"/>
  <c r="R68" i="1" s="1"/>
  <c r="G103" i="1"/>
  <c r="J15" i="1"/>
  <c r="G75" i="1"/>
  <c r="K75" i="1" s="1"/>
  <c r="Q75" i="1" s="1"/>
  <c r="S75" i="1" s="1"/>
  <c r="K104" i="1"/>
  <c r="K103" i="1"/>
  <c r="Q102" i="1"/>
  <c r="K87" i="1"/>
  <c r="K88" i="1"/>
  <c r="S67" i="1"/>
  <c r="R67" i="1"/>
  <c r="T67" i="1"/>
  <c r="Q47" i="1"/>
  <c r="T46" i="1"/>
  <c r="S46" i="1"/>
  <c r="P83" i="1"/>
  <c r="Q83" i="1" s="1"/>
  <c r="S83" i="1" s="1"/>
  <c r="M75" i="1"/>
  <c r="P75" i="1" s="1"/>
  <c r="Q30" i="1"/>
  <c r="T30" i="1" s="1"/>
  <c r="P22" i="1"/>
  <c r="L78" i="1"/>
  <c r="Q100" i="1"/>
  <c r="T100" i="1" s="1"/>
  <c r="T102" i="1"/>
  <c r="H19" i="1"/>
  <c r="H31" i="1"/>
  <c r="H20" i="1"/>
  <c r="H32" i="1"/>
  <c r="Q37" i="1"/>
  <c r="R37" i="1" s="1"/>
  <c r="I78" i="1"/>
  <c r="I14" i="1" s="1"/>
  <c r="K22" i="1"/>
  <c r="G14" i="1"/>
  <c r="K28" i="1"/>
  <c r="G20" i="1"/>
  <c r="R53" i="1"/>
  <c r="T36" i="1"/>
  <c r="S36" i="1"/>
  <c r="Q107" i="1"/>
  <c r="S107" i="1" s="1"/>
  <c r="Q70" i="1"/>
  <c r="M20" i="1"/>
  <c r="P28" i="1"/>
  <c r="S60" i="1"/>
  <c r="R60" i="1"/>
  <c r="T60" i="1"/>
  <c r="Q91" i="1"/>
  <c r="S91" i="1" s="1"/>
  <c r="Q35" i="1"/>
  <c r="R35" i="1" s="1"/>
  <c r="G104" i="1"/>
  <c r="I101" i="1"/>
  <c r="K101" i="1" s="1"/>
  <c r="K109" i="1"/>
  <c r="Q92" i="1"/>
  <c r="P62" i="1"/>
  <c r="L19" i="1"/>
  <c r="P93" i="1"/>
  <c r="M85" i="1"/>
  <c r="R46" i="1"/>
  <c r="S53" i="1"/>
  <c r="G61" i="1"/>
  <c r="K61" i="1" s="1"/>
  <c r="K69" i="1"/>
  <c r="L85" i="1"/>
  <c r="Q94" i="1"/>
  <c r="T94" i="1" s="1"/>
  <c r="S45" i="1"/>
  <c r="K112" i="1"/>
  <c r="Q110" i="1"/>
  <c r="K111" i="1"/>
  <c r="S54" i="1"/>
  <c r="Q108" i="1"/>
  <c r="S108" i="1" s="1"/>
  <c r="S100" i="1"/>
  <c r="G21" i="1"/>
  <c r="K29" i="1"/>
  <c r="P76" i="1"/>
  <c r="H88" i="1"/>
  <c r="H87" i="1"/>
  <c r="H78" i="1"/>
  <c r="K84" i="1"/>
  <c r="G76" i="1"/>
  <c r="K76" i="1" s="1"/>
  <c r="K85" i="1"/>
  <c r="G77" i="1"/>
  <c r="Q40" i="1"/>
  <c r="T38" i="1"/>
  <c r="Q51" i="1"/>
  <c r="S51" i="1" s="1"/>
  <c r="G19" i="1"/>
  <c r="G23" i="1" s="1"/>
  <c r="K27" i="1"/>
  <c r="Q99" i="1"/>
  <c r="S99" i="1" s="1"/>
  <c r="M61" i="1"/>
  <c r="P61" i="1" s="1"/>
  <c r="P69" i="1"/>
  <c r="Q52" i="1"/>
  <c r="S52" i="1" s="1"/>
  <c r="K56" i="1"/>
  <c r="P19" i="1"/>
  <c r="M78" i="1"/>
  <c r="P78" i="1" s="1"/>
  <c r="P86" i="1"/>
  <c r="M101" i="1"/>
  <c r="P101" i="1" s="1"/>
  <c r="P109" i="1"/>
  <c r="J13" i="1"/>
  <c r="K62" i="1"/>
  <c r="Q62" i="1" s="1"/>
  <c r="G32" i="1"/>
  <c r="Q44" i="1"/>
  <c r="K96" i="1"/>
  <c r="K32" i="1" l="1"/>
  <c r="R28" i="1"/>
  <c r="K78" i="1"/>
  <c r="S68" i="1"/>
  <c r="G80" i="1"/>
  <c r="T101" i="1"/>
  <c r="R99" i="1"/>
  <c r="Q61" i="1"/>
  <c r="T61" i="1" s="1"/>
  <c r="Q93" i="1"/>
  <c r="R93" i="1" s="1"/>
  <c r="T68" i="1"/>
  <c r="R52" i="1"/>
  <c r="T108" i="1"/>
  <c r="R108" i="1"/>
  <c r="G79" i="1"/>
  <c r="T99" i="1"/>
  <c r="R100" i="1"/>
  <c r="R83" i="1"/>
  <c r="T91" i="1"/>
  <c r="Q56" i="1"/>
  <c r="T51" i="1"/>
  <c r="T52" i="1"/>
  <c r="R30" i="1"/>
  <c r="Q78" i="1"/>
  <c r="R78" i="1" s="1"/>
  <c r="K79" i="1"/>
  <c r="K80" i="1"/>
  <c r="S44" i="1"/>
  <c r="T44" i="1"/>
  <c r="Q27" i="1"/>
  <c r="L77" i="1"/>
  <c r="P85" i="1"/>
  <c r="Q85" i="1" s="1"/>
  <c r="R85" i="1" s="1"/>
  <c r="M77" i="1"/>
  <c r="Q103" i="1"/>
  <c r="Q104" i="1"/>
  <c r="S102" i="1"/>
  <c r="R44" i="1"/>
  <c r="S62" i="1"/>
  <c r="R62" i="1"/>
  <c r="T62" i="1"/>
  <c r="M11" i="1"/>
  <c r="P11" i="1" s="1"/>
  <c r="K19" i="1"/>
  <c r="G11" i="1"/>
  <c r="R75" i="1"/>
  <c r="Q112" i="1"/>
  <c r="Q111" i="1"/>
  <c r="S110" i="1"/>
  <c r="Q69" i="1"/>
  <c r="Q109" i="1"/>
  <c r="S109" i="1" s="1"/>
  <c r="S35" i="1"/>
  <c r="T35" i="1"/>
  <c r="M12" i="1"/>
  <c r="P12" i="1" s="1"/>
  <c r="P20" i="1"/>
  <c r="K20" i="1"/>
  <c r="G12" i="1"/>
  <c r="Q22" i="1"/>
  <c r="R22" i="1" s="1"/>
  <c r="K23" i="1"/>
  <c r="H12" i="1"/>
  <c r="H24" i="1"/>
  <c r="L14" i="1"/>
  <c r="S30" i="1"/>
  <c r="I77" i="1"/>
  <c r="I13" i="1" s="1"/>
  <c r="R102" i="1"/>
  <c r="L12" i="1"/>
  <c r="Q76" i="1"/>
  <c r="S76" i="1" s="1"/>
  <c r="Q29" i="1"/>
  <c r="Q95" i="1"/>
  <c r="Q96" i="1"/>
  <c r="R94" i="1"/>
  <c r="S94" i="1"/>
  <c r="S61" i="1"/>
  <c r="R61" i="1"/>
  <c r="S92" i="1"/>
  <c r="T92" i="1"/>
  <c r="Q101" i="1"/>
  <c r="S101" i="1" s="1"/>
  <c r="T70" i="1"/>
  <c r="S70" i="1"/>
  <c r="R70" i="1"/>
  <c r="Q28" i="1"/>
  <c r="S28" i="1" s="1"/>
  <c r="S37" i="1"/>
  <c r="T37" i="1"/>
  <c r="T75" i="1"/>
  <c r="Q86" i="1"/>
  <c r="S86" i="1" s="1"/>
  <c r="H80" i="1"/>
  <c r="H79" i="1"/>
  <c r="H14" i="1"/>
  <c r="R51" i="1"/>
  <c r="Q39" i="1"/>
  <c r="Q84" i="1"/>
  <c r="K21" i="1"/>
  <c r="G13" i="1"/>
  <c r="Q55" i="1"/>
  <c r="R110" i="1"/>
  <c r="T107" i="1"/>
  <c r="T110" i="1"/>
  <c r="L11" i="1"/>
  <c r="R92" i="1"/>
  <c r="R91" i="1"/>
  <c r="R107" i="1"/>
  <c r="G24" i="1"/>
  <c r="H11" i="1"/>
  <c r="H23" i="1"/>
  <c r="M14" i="1"/>
  <c r="P14" i="1" s="1"/>
  <c r="K31" i="1"/>
  <c r="T83" i="1"/>
  <c r="Q48" i="1"/>
  <c r="R109" i="1" l="1"/>
  <c r="T78" i="1"/>
  <c r="S93" i="1"/>
  <c r="R29" i="1"/>
  <c r="S29" i="1"/>
  <c r="T29" i="1"/>
  <c r="K24" i="1"/>
  <c r="T93" i="1"/>
  <c r="R101" i="1"/>
  <c r="S85" i="1"/>
  <c r="T76" i="1"/>
  <c r="S78" i="1"/>
  <c r="R76" i="1"/>
  <c r="K13" i="1"/>
  <c r="Q13" i="1" s="1"/>
  <c r="R13" i="1" s="1"/>
  <c r="T22" i="1"/>
  <c r="T28" i="1"/>
  <c r="L13" i="1"/>
  <c r="H15" i="1"/>
  <c r="H16" i="1"/>
  <c r="K12" i="1"/>
  <c r="K11" i="1"/>
  <c r="K14" i="1"/>
  <c r="P77" i="1"/>
  <c r="M13" i="1"/>
  <c r="P13" i="1" s="1"/>
  <c r="T109" i="1"/>
  <c r="S84" i="1"/>
  <c r="T84" i="1"/>
  <c r="Q87" i="1"/>
  <c r="Q88" i="1"/>
  <c r="R86" i="1"/>
  <c r="Q21" i="1"/>
  <c r="Q20" i="1"/>
  <c r="S20" i="1" s="1"/>
  <c r="S69" i="1"/>
  <c r="R69" i="1"/>
  <c r="T69" i="1"/>
  <c r="Q19" i="1"/>
  <c r="R19" i="1" s="1"/>
  <c r="G15" i="1"/>
  <c r="T85" i="1"/>
  <c r="K77" i="1"/>
  <c r="Q79" i="1"/>
  <c r="Q80" i="1"/>
  <c r="Q32" i="1"/>
  <c r="T27" i="1"/>
  <c r="S27" i="1"/>
  <c r="R84" i="1"/>
  <c r="T86" i="1"/>
  <c r="Q31" i="1"/>
  <c r="S22" i="1"/>
  <c r="G16" i="1"/>
  <c r="R27" i="1"/>
  <c r="S13" i="1" l="1"/>
  <c r="R20" i="1"/>
  <c r="T20" i="1"/>
  <c r="Q24" i="1"/>
  <c r="Q23" i="1"/>
  <c r="T21" i="1"/>
  <c r="S21" i="1"/>
  <c r="K16" i="1"/>
  <c r="Q14" i="1"/>
  <c r="R14" i="1" s="1"/>
  <c r="K15" i="1"/>
  <c r="R21" i="1"/>
  <c r="S19" i="1"/>
  <c r="T19" i="1"/>
  <c r="Q77" i="1"/>
  <c r="S77" i="1" s="1"/>
  <c r="Q11" i="1"/>
  <c r="R11" i="1" s="1"/>
  <c r="T13" i="1"/>
  <c r="Q12" i="1"/>
  <c r="R77" i="1" l="1"/>
  <c r="T77" i="1"/>
  <c r="T12" i="1"/>
  <c r="S12" i="1"/>
  <c r="T11" i="1"/>
  <c r="S11" i="1"/>
  <c r="Q15" i="1"/>
  <c r="Q16" i="1"/>
  <c r="T14" i="1"/>
  <c r="S14" i="1"/>
  <c r="R12" i="1"/>
</calcChain>
</file>

<file path=xl/sharedStrings.xml><?xml version="1.0" encoding="utf-8"?>
<sst xmlns="http://schemas.openxmlformats.org/spreadsheetml/2006/main" count="540" uniqueCount="66">
  <si>
    <r>
      <t>GASTO POR CATEGORÍA PROGRAMÁTICA</t>
    </r>
    <r>
      <rPr>
        <vertAlign val="superscript"/>
        <sz val="8"/>
        <color indexed="8"/>
        <rFont val="Monserrat"/>
      </rPr>
      <t>1/</t>
    </r>
  </si>
  <si>
    <t>AL 31 DE MARZO DE 2023</t>
  </si>
  <si>
    <t>12 SALUD</t>
  </si>
  <si>
    <t>NDF INSTITUTO NACIONAL DE REHABILITACIÓN LUIS GUILLERMO IBARRA IBARRA</t>
  </si>
  <si>
    <t>(PESOS)</t>
  </si>
  <si>
    <t>PROGRAMA PRESUPUESTARIO</t>
  </si>
  <si>
    <t>DENOMINACIÓN</t>
  </si>
  <si>
    <t>GASTO CORRIENTE</t>
  </si>
  <si>
    <t>PENSIONES Y JUBILACIONES</t>
  </si>
  <si>
    <t>GASTO DE INVERSIÓN</t>
  </si>
  <si>
    <t>TOTAL</t>
  </si>
  <si>
    <t>SERVICIOS PERSONALES</t>
  </si>
  <si>
    <t>GASTO DE OPERACIÓN</t>
  </si>
  <si>
    <t>SUBSIDIOS</t>
  </si>
  <si>
    <t>OTROS DE CORRIENTE</t>
  </si>
  <si>
    <t>SUMA</t>
  </si>
  <si>
    <t>INVERSIÓN FÍSICA</t>
  </si>
  <si>
    <t>OTROS DE INVERSIÓN</t>
  </si>
  <si>
    <t>ESTRUCTURA PORCENTUAL</t>
  </si>
  <si>
    <t>TIPO</t>
  </si>
  <si>
    <t>GRUPO</t>
  </si>
  <si>
    <t>MODA LIDAD</t>
  </si>
  <si>
    <t>PRO GRAMA</t>
  </si>
  <si>
    <t>CORRIENTE</t>
  </si>
  <si>
    <t>INVERSIÓN</t>
  </si>
  <si>
    <t/>
  </si>
  <si>
    <t>Programas Federales</t>
  </si>
  <si>
    <t>SP</t>
  </si>
  <si>
    <t>GO</t>
  </si>
  <si>
    <t>OC</t>
  </si>
  <si>
    <t>IF</t>
  </si>
  <si>
    <t>TOTAL APROBADO</t>
  </si>
  <si>
    <t>TOTAL MODIFICADO</t>
  </si>
  <si>
    <t>TOTAL DEVENGADO</t>
  </si>
  <si>
    <t>TOTAL PAGADO</t>
  </si>
  <si>
    <t>Porcentaje Pag/Aprob</t>
  </si>
  <si>
    <t>Porcentaje Pag/Modif</t>
  </si>
  <si>
    <t>1</t>
  </si>
  <si>
    <t>2</t>
  </si>
  <si>
    <t>Desempeño de las Funciones</t>
  </si>
  <si>
    <t>Aprobado</t>
  </si>
  <si>
    <t>Modificado</t>
  </si>
  <si>
    <t>Devengado</t>
  </si>
  <si>
    <t>Pagado</t>
  </si>
  <si>
    <t>E</t>
  </si>
  <si>
    <t>Prestación de Servicios Públicos</t>
  </si>
  <si>
    <t>010</t>
  </si>
  <si>
    <t>Formación y capacitación de recursos humanos para la salud</t>
  </si>
  <si>
    <t>022</t>
  </si>
  <si>
    <t>Investigación y desarrollo tecnológico en salud</t>
  </si>
  <si>
    <t>023</t>
  </si>
  <si>
    <t>Atención a la Salud</t>
  </si>
  <si>
    <t>K</t>
  </si>
  <si>
    <t>Proyectos de Inversión</t>
  </si>
  <si>
    <t>011</t>
  </si>
  <si>
    <t>Proyectos de infraestructura social de salud</t>
  </si>
  <si>
    <t>3</t>
  </si>
  <si>
    <t>Administrativos y de Apoyo</t>
  </si>
  <si>
    <t>M</t>
  </si>
  <si>
    <t>Apoyo al proceso presupuestario y para mejorar la eficiencia institucional</t>
  </si>
  <si>
    <t>001</t>
  </si>
  <si>
    <t>Actividades de apoyo administrativo</t>
  </si>
  <si>
    <t>O</t>
  </si>
  <si>
    <t>Apoyo a la función pública y al mejoramiento de la gestión</t>
  </si>
  <si>
    <t>Actividades de apoyo a la función pública y buen gobierno</t>
  </si>
  <si>
    <t xml:space="preserve">1/ Las sumas parciales y total pueden no coincidir debido al redondeo. El símbolo -o- corresponde a porcentajes menores a 0.05% o mayores a 500%.
Fuente: SICOP y Estado del Ejercicio del Presupuesto de Recursos Propios.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</si>
</sst>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"/>
    <numFmt numFmtId="165" formatCode="#,##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ansSerif"/>
    </font>
    <font>
      <sz val="8"/>
      <color indexed="8"/>
      <name val="Monserrat"/>
    </font>
    <font>
      <vertAlign val="superscript"/>
      <sz val="8"/>
      <color indexed="8"/>
      <name val="Monserrat"/>
    </font>
    <font>
      <sz val="8"/>
      <color theme="0"/>
      <name val="Monserrat"/>
    </font>
    <font>
      <sz val="7"/>
      <color indexed="8"/>
      <name val="Monserrat"/>
    </font>
    <font>
      <sz val="7"/>
      <color theme="0"/>
      <name val="Monserrat"/>
    </font>
    <font>
      <sz val="10"/>
      <color indexed="8"/>
      <name val="Monserra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1" fillId="0" borderId="0" xfId="1"/>
    <xf numFmtId="0" fontId="3" fillId="2" borderId="0" xfId="1" applyFont="1" applyFill="1" applyBorder="1" applyAlignment="1" applyProtection="1">
      <alignment horizontal="center" vertical="center" wrapText="1"/>
    </xf>
    <xf numFmtId="0" fontId="5" fillId="3" borderId="1" xfId="1" applyFont="1" applyFill="1" applyBorder="1" applyAlignment="1" applyProtection="1">
      <alignment horizontal="center" vertical="center" wrapText="1"/>
    </xf>
    <xf numFmtId="0" fontId="5" fillId="3" borderId="2" xfId="1" applyFont="1" applyFill="1" applyBorder="1" applyAlignment="1" applyProtection="1">
      <alignment horizontal="center" vertical="center" wrapText="1"/>
    </xf>
    <xf numFmtId="0" fontId="5" fillId="3" borderId="3" xfId="1" applyFont="1" applyFill="1" applyBorder="1" applyAlignment="1" applyProtection="1">
      <alignment horizontal="center" vertical="center" wrapText="1"/>
    </xf>
    <xf numFmtId="0" fontId="5" fillId="3" borderId="4" xfId="1" applyFont="1" applyFill="1" applyBorder="1" applyAlignment="1" applyProtection="1">
      <alignment horizontal="center" vertical="center" wrapText="1"/>
    </xf>
    <xf numFmtId="0" fontId="5" fillId="3" borderId="5" xfId="1" applyFont="1" applyFill="1" applyBorder="1" applyAlignment="1" applyProtection="1">
      <alignment horizontal="center" vertical="center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4" xfId="1" applyFont="1" applyFill="1" applyBorder="1" applyAlignment="1" applyProtection="1">
      <alignment horizontal="center" vertical="center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164" fontId="7" fillId="2" borderId="8" xfId="1" applyNumberFormat="1" applyFont="1" applyFill="1" applyBorder="1" applyAlignment="1" applyProtection="1">
      <alignment horizontal="right" vertical="center" wrapText="1"/>
    </xf>
    <xf numFmtId="164" fontId="7" fillId="2" borderId="9" xfId="1" applyNumberFormat="1" applyFont="1" applyFill="1" applyBorder="1" applyAlignment="1" applyProtection="1">
      <alignment horizontal="right" vertical="center" wrapText="1"/>
    </xf>
    <xf numFmtId="164" fontId="6" fillId="2" borderId="9" xfId="1" applyNumberFormat="1" applyFont="1" applyFill="1" applyBorder="1" applyAlignment="1" applyProtection="1">
      <alignment horizontal="right" vertical="center" wrapText="1"/>
    </xf>
    <xf numFmtId="0" fontId="6" fillId="2" borderId="9" xfId="1" applyFont="1" applyFill="1" applyBorder="1" applyAlignment="1" applyProtection="1">
      <alignment horizontal="right" vertical="center" wrapText="1"/>
    </xf>
    <xf numFmtId="3" fontId="6" fillId="2" borderId="8" xfId="1" applyNumberFormat="1" applyFont="1" applyFill="1" applyBorder="1" applyAlignment="1" applyProtection="1">
      <alignment horizontal="right" vertical="center" wrapText="1"/>
    </xf>
    <xf numFmtId="3" fontId="6" fillId="2" borderId="9" xfId="1" applyNumberFormat="1" applyFont="1" applyFill="1" applyBorder="1" applyAlignment="1" applyProtection="1">
      <alignment horizontal="right" vertical="center" wrapText="1"/>
    </xf>
    <xf numFmtId="165" fontId="6" fillId="2" borderId="9" xfId="1" applyNumberFormat="1" applyFont="1" applyFill="1" applyBorder="1" applyAlignment="1" applyProtection="1">
      <alignment horizontal="right" vertical="center" wrapText="1"/>
    </xf>
    <xf numFmtId="0" fontId="6" fillId="2" borderId="9" xfId="1" applyNumberFormat="1" applyFont="1" applyFill="1" applyBorder="1" applyAlignment="1" applyProtection="1">
      <alignment horizontal="right" vertical="center" wrapText="1"/>
    </xf>
    <xf numFmtId="4" fontId="6" fillId="2" borderId="8" xfId="1" applyNumberFormat="1" applyFont="1" applyFill="1" applyBorder="1" applyAlignment="1" applyProtection="1">
      <alignment horizontal="right" vertical="center" wrapText="1"/>
    </xf>
    <xf numFmtId="4" fontId="6" fillId="2" borderId="9" xfId="1" applyNumberFormat="1" applyFont="1" applyFill="1" applyBorder="1" applyAlignment="1" applyProtection="1">
      <alignment horizontal="right" vertical="center" wrapText="1"/>
    </xf>
    <xf numFmtId="0" fontId="8" fillId="2" borderId="0" xfId="1" applyFont="1" applyFill="1" applyBorder="1" applyAlignment="1" applyProtection="1">
      <alignment horizontal="left" vertical="top" wrapText="1"/>
    </xf>
    <xf numFmtId="165" fontId="6" fillId="2" borderId="8" xfId="1" applyNumberFormat="1" applyFont="1" applyFill="1" applyBorder="1" applyAlignment="1" applyProtection="1">
      <alignment horizontal="right" vertical="center" wrapText="1"/>
    </xf>
    <xf numFmtId="164" fontId="6" fillId="2" borderId="8" xfId="1" applyNumberFormat="1" applyFont="1" applyFill="1" applyBorder="1" applyAlignment="1" applyProtection="1">
      <alignment horizontal="right" vertical="center" wrapText="1"/>
    </xf>
    <xf numFmtId="3" fontId="6" fillId="0" borderId="8" xfId="1" applyNumberFormat="1" applyFont="1" applyFill="1" applyBorder="1" applyAlignment="1" applyProtection="1">
      <alignment horizontal="right" vertical="center" wrapText="1"/>
    </xf>
    <xf numFmtId="0" fontId="8" fillId="2" borderId="10" xfId="1" applyFont="1" applyFill="1" applyBorder="1" applyAlignment="1" applyProtection="1">
      <alignment horizontal="left" vertical="top" wrapText="1"/>
    </xf>
    <xf numFmtId="0" fontId="6" fillId="2" borderId="0" xfId="1" applyFont="1" applyFill="1" applyBorder="1" applyAlignment="1" applyProtection="1">
      <alignment horizontal="left" vertical="top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238124</xdr:colOff>
      <xdr:row>0</xdr:row>
      <xdr:rowOff>78441</xdr:rowOff>
    </xdr:from>
    <xdr:to>
      <xdr:col>5</xdr:col>
      <xdr:colOff>1221440</xdr:colOff>
      <xdr:row>3</xdr:row>
      <xdr:rowOff>114300</xdr:rowOff>
    </xdr:to>
    <xdr:pic>
      <xdr:nvPicPr>
        <xdr:cNvPr id="2" name="2 Imagen" descr="SALUD_HOTIZONTAL_F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4104" t="35689" r="23849" b="36749"/>
        <a:stretch>
          <a:fillRect/>
        </a:stretch>
      </xdr:blipFill>
      <xdr:spPr bwMode="auto">
        <a:xfrm>
          <a:off x="619124" y="78441"/>
          <a:ext cx="2069166" cy="588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219075</xdr:colOff>
      <xdr:row>0</xdr:row>
      <xdr:rowOff>76200</xdr:rowOff>
    </xdr:from>
    <xdr:to>
      <xdr:col>19</xdr:col>
      <xdr:colOff>257736</xdr:colOff>
      <xdr:row>5</xdr:row>
      <xdr:rowOff>19050</xdr:rowOff>
    </xdr:to>
    <xdr:pic>
      <xdr:nvPicPr>
        <xdr:cNvPr id="3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068550" y="76200"/>
          <a:ext cx="876861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1648275</xdr:colOff>
      <xdr:row>114</xdr:row>
      <xdr:rowOff>107660</xdr:rowOff>
    </xdr:from>
    <xdr:to>
      <xdr:col>7</xdr:col>
      <xdr:colOff>649559</xdr:colOff>
      <xdr:row>121</xdr:row>
      <xdr:rowOff>84468</xdr:rowOff>
    </xdr:to>
    <xdr:sp macro="" textlink="">
      <xdr:nvSpPr>
        <xdr:cNvPr id="4" name="3 Rectángulo"/>
        <xdr:cNvSpPr/>
      </xdr:nvSpPr>
      <xdr:spPr>
        <a:xfrm>
          <a:off x="3115125" y="19567235"/>
          <a:ext cx="2135009" cy="11960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Revisó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Humberto Moheno Diez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 de Administración</a:t>
          </a:r>
          <a:endParaRPr lang="es-MX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581604</xdr:colOff>
      <xdr:row>114</xdr:row>
      <xdr:rowOff>107660</xdr:rowOff>
    </xdr:from>
    <xdr:to>
      <xdr:col>16</xdr:col>
      <xdr:colOff>10104</xdr:colOff>
      <xdr:row>121</xdr:row>
      <xdr:rowOff>84468</xdr:rowOff>
    </xdr:to>
    <xdr:sp macro="" textlink="">
      <xdr:nvSpPr>
        <xdr:cNvPr id="5" name="4 Rectángulo"/>
        <xdr:cNvSpPr/>
      </xdr:nvSpPr>
      <xdr:spPr>
        <a:xfrm>
          <a:off x="10897179" y="19567235"/>
          <a:ext cx="2286000" cy="11960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 Antonio Uribe Andrade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Subdirector</a:t>
          </a:r>
          <a:r>
            <a:rPr lang="es-MX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 Recursos Financieros</a:t>
          </a:r>
          <a:endParaRPr lang="es-MX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%20EJERCICIO%202023/IDANIA/ESTADOS%20PRESUPUESTALES%20PARA%20PUBLICAR/PRIMER%20TRIMESTRE/TODOS%20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_MZO"/>
      <sheetName val="PERIODO GLOBAL"/>
      <sheetName val="INGRESOS TESORERIA"/>
      <sheetName val="ADMINISTRATIVA"/>
      <sheetName val="ECONÓMICA"/>
      <sheetName val="OBJETO DEL GASTO"/>
      <sheetName val="FUNCIONAL"/>
      <sheetName val="C. PROGRAMATICA"/>
      <sheetName val="INGRESOS"/>
    </sheetNames>
    <sheetDataSet>
      <sheetData sheetId="0"/>
      <sheetData sheetId="1">
        <row r="7">
          <cell r="B7" t="str">
            <v>SP</v>
          </cell>
          <cell r="I7" t="str">
            <v>E010</v>
          </cell>
          <cell r="R7">
            <v>2143113</v>
          </cell>
          <cell r="S7">
            <v>2226463.73</v>
          </cell>
          <cell r="W7">
            <v>2226463.73</v>
          </cell>
        </row>
        <row r="8">
          <cell r="B8" t="str">
            <v>SP</v>
          </cell>
          <cell r="I8" t="str">
            <v>E022</v>
          </cell>
          <cell r="R8">
            <v>8012901</v>
          </cell>
          <cell r="S8">
            <v>7996130.1400000006</v>
          </cell>
          <cell r="W8">
            <v>7996130.1400000006</v>
          </cell>
        </row>
        <row r="9">
          <cell r="B9" t="str">
            <v>SP</v>
          </cell>
          <cell r="I9" t="str">
            <v>E023</v>
          </cell>
          <cell r="R9">
            <v>84967239</v>
          </cell>
          <cell r="S9">
            <v>90823925.290000007</v>
          </cell>
          <cell r="W9">
            <v>90823925.290000007</v>
          </cell>
        </row>
        <row r="10">
          <cell r="B10" t="str">
            <v>SP</v>
          </cell>
          <cell r="I10" t="str">
            <v>M001</v>
          </cell>
          <cell r="R10">
            <v>8313507</v>
          </cell>
          <cell r="S10">
            <v>8019477.5099999998</v>
          </cell>
          <cell r="W10">
            <v>8019477.5099999998</v>
          </cell>
        </row>
        <row r="11">
          <cell r="B11" t="str">
            <v>SP</v>
          </cell>
          <cell r="I11" t="str">
            <v>O001</v>
          </cell>
          <cell r="R11">
            <v>138897</v>
          </cell>
          <cell r="S11">
            <v>106886.38</v>
          </cell>
          <cell r="W11">
            <v>106886.38</v>
          </cell>
        </row>
        <row r="12">
          <cell r="B12" t="str">
            <v>SP</v>
          </cell>
          <cell r="I12" t="str">
            <v>E010</v>
          </cell>
          <cell r="R12">
            <v>39360</v>
          </cell>
          <cell r="S12">
            <v>40200.99</v>
          </cell>
          <cell r="W12">
            <v>40200.99</v>
          </cell>
        </row>
        <row r="13">
          <cell r="B13" t="str">
            <v>SP</v>
          </cell>
          <cell r="I13" t="str">
            <v>E022</v>
          </cell>
          <cell r="R13">
            <v>94695</v>
          </cell>
          <cell r="S13">
            <v>92402.82</v>
          </cell>
          <cell r="W13">
            <v>92402.82</v>
          </cell>
        </row>
        <row r="14">
          <cell r="B14" t="str">
            <v>SP</v>
          </cell>
          <cell r="I14" t="str">
            <v>E023</v>
          </cell>
          <cell r="R14">
            <v>1244340</v>
          </cell>
          <cell r="S14">
            <v>1234863.98</v>
          </cell>
          <cell r="W14">
            <v>1234863.98</v>
          </cell>
        </row>
        <row r="15">
          <cell r="B15" t="str">
            <v>SP</v>
          </cell>
          <cell r="I15" t="str">
            <v>M001</v>
          </cell>
          <cell r="R15">
            <v>154005</v>
          </cell>
          <cell r="S15">
            <v>136527.51</v>
          </cell>
          <cell r="W15">
            <v>136527.51</v>
          </cell>
        </row>
        <row r="16">
          <cell r="B16" t="str">
            <v>SP</v>
          </cell>
          <cell r="I16" t="str">
            <v>O001</v>
          </cell>
          <cell r="R16">
            <v>1260</v>
          </cell>
          <cell r="S16">
            <v>575.46</v>
          </cell>
          <cell r="W16">
            <v>575.46</v>
          </cell>
        </row>
        <row r="17">
          <cell r="B17" t="str">
            <v>SP</v>
          </cell>
          <cell r="I17" t="str">
            <v>E010</v>
          </cell>
          <cell r="R17">
            <v>0</v>
          </cell>
          <cell r="S17">
            <v>0</v>
          </cell>
          <cell r="W17">
            <v>0</v>
          </cell>
        </row>
        <row r="18">
          <cell r="B18" t="str">
            <v>SP</v>
          </cell>
          <cell r="I18" t="str">
            <v>E022</v>
          </cell>
          <cell r="R18">
            <v>0</v>
          </cell>
          <cell r="S18">
            <v>2291.5500000000002</v>
          </cell>
          <cell r="W18">
            <v>2291.5500000000002</v>
          </cell>
        </row>
        <row r="19">
          <cell r="B19" t="str">
            <v>SP</v>
          </cell>
          <cell r="I19" t="str">
            <v>E023</v>
          </cell>
          <cell r="R19">
            <v>570768</v>
          </cell>
          <cell r="S19">
            <v>365347.45</v>
          </cell>
          <cell r="W19">
            <v>365347.45</v>
          </cell>
        </row>
        <row r="20">
          <cell r="B20" t="str">
            <v>SP</v>
          </cell>
          <cell r="I20" t="str">
            <v>M001</v>
          </cell>
          <cell r="R20">
            <v>0</v>
          </cell>
          <cell r="S20">
            <v>866.69999999999993</v>
          </cell>
          <cell r="W20">
            <v>866.69999999999993</v>
          </cell>
        </row>
        <row r="21">
          <cell r="B21" t="str">
            <v>SP</v>
          </cell>
          <cell r="I21" t="str">
            <v>O001</v>
          </cell>
          <cell r="R21">
            <v>0</v>
          </cell>
          <cell r="S21">
            <v>0</v>
          </cell>
          <cell r="W21">
            <v>0</v>
          </cell>
        </row>
        <row r="22">
          <cell r="B22" t="str">
            <v>SP</v>
          </cell>
          <cell r="I22" t="str">
            <v>E010</v>
          </cell>
          <cell r="R22">
            <v>0</v>
          </cell>
          <cell r="S22">
            <v>0</v>
          </cell>
          <cell r="W22">
            <v>0</v>
          </cell>
        </row>
        <row r="23">
          <cell r="B23" t="str">
            <v>SP</v>
          </cell>
          <cell r="I23" t="str">
            <v>E022</v>
          </cell>
          <cell r="R23">
            <v>0</v>
          </cell>
          <cell r="S23">
            <v>0</v>
          </cell>
          <cell r="W23">
            <v>0</v>
          </cell>
        </row>
        <row r="24">
          <cell r="B24" t="str">
            <v>SP</v>
          </cell>
          <cell r="I24" t="str">
            <v>E023</v>
          </cell>
          <cell r="R24">
            <v>0</v>
          </cell>
          <cell r="S24">
            <v>0</v>
          </cell>
          <cell r="W24">
            <v>0</v>
          </cell>
        </row>
        <row r="25">
          <cell r="B25" t="str">
            <v>SP</v>
          </cell>
          <cell r="I25" t="str">
            <v>M001</v>
          </cell>
          <cell r="R25">
            <v>0</v>
          </cell>
          <cell r="S25">
            <v>2805.86</v>
          </cell>
          <cell r="W25">
            <v>2805.86</v>
          </cell>
        </row>
        <row r="26">
          <cell r="B26" t="str">
            <v>SP</v>
          </cell>
          <cell r="I26" t="str">
            <v>O001</v>
          </cell>
          <cell r="R26">
            <v>0</v>
          </cell>
          <cell r="S26">
            <v>0</v>
          </cell>
          <cell r="W26">
            <v>0</v>
          </cell>
        </row>
        <row r="27">
          <cell r="B27" t="str">
            <v>SP</v>
          </cell>
          <cell r="I27" t="str">
            <v>E010</v>
          </cell>
          <cell r="R27">
            <v>0</v>
          </cell>
          <cell r="S27">
            <v>0</v>
          </cell>
          <cell r="W27">
            <v>0</v>
          </cell>
        </row>
        <row r="28">
          <cell r="B28" t="str">
            <v>SP</v>
          </cell>
          <cell r="I28" t="str">
            <v>E022</v>
          </cell>
          <cell r="R28">
            <v>0</v>
          </cell>
          <cell r="S28">
            <v>0</v>
          </cell>
          <cell r="W28">
            <v>0</v>
          </cell>
        </row>
        <row r="29">
          <cell r="B29" t="str">
            <v>SP</v>
          </cell>
          <cell r="I29" t="str">
            <v>E023</v>
          </cell>
          <cell r="R29">
            <v>64266</v>
          </cell>
          <cell r="S29">
            <v>26385.460000000003</v>
          </cell>
          <cell r="W29">
            <v>26385.460000000003</v>
          </cell>
        </row>
        <row r="30">
          <cell r="B30" t="str">
            <v>SP</v>
          </cell>
          <cell r="I30" t="str">
            <v>M001</v>
          </cell>
          <cell r="R30">
            <v>0</v>
          </cell>
          <cell r="S30">
            <v>12073.34</v>
          </cell>
          <cell r="W30">
            <v>12073.34</v>
          </cell>
        </row>
        <row r="31">
          <cell r="B31" t="str">
            <v>SP</v>
          </cell>
          <cell r="I31" t="str">
            <v>O001</v>
          </cell>
          <cell r="R31">
            <v>0</v>
          </cell>
          <cell r="S31">
            <v>0</v>
          </cell>
          <cell r="W31">
            <v>0</v>
          </cell>
        </row>
        <row r="32">
          <cell r="B32" t="str">
            <v>SP</v>
          </cell>
          <cell r="I32" t="str">
            <v>E010</v>
          </cell>
          <cell r="R32">
            <v>0</v>
          </cell>
          <cell r="S32">
            <v>0</v>
          </cell>
          <cell r="W32">
            <v>0</v>
          </cell>
        </row>
        <row r="33">
          <cell r="B33" t="str">
            <v>SP</v>
          </cell>
          <cell r="I33" t="str">
            <v>E022</v>
          </cell>
          <cell r="R33">
            <v>0</v>
          </cell>
          <cell r="S33">
            <v>0</v>
          </cell>
          <cell r="W33">
            <v>0</v>
          </cell>
        </row>
        <row r="34">
          <cell r="B34" t="str">
            <v>SP</v>
          </cell>
          <cell r="I34" t="str">
            <v>E023</v>
          </cell>
          <cell r="R34">
            <v>0</v>
          </cell>
          <cell r="S34">
            <v>0</v>
          </cell>
          <cell r="W34">
            <v>0</v>
          </cell>
        </row>
        <row r="35">
          <cell r="B35" t="str">
            <v>SP</v>
          </cell>
          <cell r="I35" t="str">
            <v>M001</v>
          </cell>
          <cell r="R35">
            <v>0</v>
          </cell>
          <cell r="S35">
            <v>0</v>
          </cell>
          <cell r="W35">
            <v>0</v>
          </cell>
        </row>
        <row r="36">
          <cell r="B36" t="str">
            <v>SP</v>
          </cell>
          <cell r="I36" t="str">
            <v>O001</v>
          </cell>
          <cell r="R36">
            <v>0</v>
          </cell>
          <cell r="S36">
            <v>0</v>
          </cell>
          <cell r="W36">
            <v>0</v>
          </cell>
        </row>
        <row r="37">
          <cell r="B37" t="str">
            <v>SP</v>
          </cell>
          <cell r="I37" t="str">
            <v>E010</v>
          </cell>
          <cell r="R37">
            <v>154518</v>
          </cell>
          <cell r="S37">
            <v>155973.60999999999</v>
          </cell>
          <cell r="W37">
            <v>155973.60999999999</v>
          </cell>
        </row>
        <row r="38">
          <cell r="B38" t="str">
            <v>SP</v>
          </cell>
          <cell r="I38" t="str">
            <v>E022</v>
          </cell>
          <cell r="R38">
            <v>444693</v>
          </cell>
          <cell r="S38">
            <v>430681.17999999993</v>
          </cell>
          <cell r="W38">
            <v>430681.17999999993</v>
          </cell>
        </row>
        <row r="39">
          <cell r="B39" t="str">
            <v>SP</v>
          </cell>
          <cell r="I39" t="str">
            <v>E023</v>
          </cell>
          <cell r="R39">
            <v>12999225</v>
          </cell>
          <cell r="S39">
            <v>11606789.510000002</v>
          </cell>
          <cell r="W39">
            <v>11606789.510000002</v>
          </cell>
        </row>
        <row r="40">
          <cell r="B40" t="str">
            <v>SP</v>
          </cell>
          <cell r="I40" t="str">
            <v>M001</v>
          </cell>
          <cell r="R40">
            <v>173931</v>
          </cell>
          <cell r="S40">
            <v>172326.84</v>
          </cell>
          <cell r="W40">
            <v>172326.84</v>
          </cell>
        </row>
        <row r="41">
          <cell r="B41" t="str">
            <v>SP</v>
          </cell>
          <cell r="I41" t="str">
            <v>O001</v>
          </cell>
          <cell r="R41">
            <v>141082</v>
          </cell>
          <cell r="S41">
            <v>0</v>
          </cell>
          <cell r="W41">
            <v>0</v>
          </cell>
        </row>
        <row r="42">
          <cell r="B42" t="str">
            <v>SP</v>
          </cell>
          <cell r="I42" t="str">
            <v>E010</v>
          </cell>
          <cell r="R42">
            <v>633123</v>
          </cell>
          <cell r="S42">
            <v>640201.79</v>
          </cell>
          <cell r="W42">
            <v>640201.79</v>
          </cell>
        </row>
        <row r="43">
          <cell r="B43" t="str">
            <v>SP</v>
          </cell>
          <cell r="I43" t="str">
            <v>E022</v>
          </cell>
          <cell r="R43">
            <v>3892887</v>
          </cell>
          <cell r="S43">
            <v>3804955.54</v>
          </cell>
          <cell r="W43">
            <v>3804955.54</v>
          </cell>
        </row>
        <row r="44">
          <cell r="B44" t="str">
            <v>SP</v>
          </cell>
          <cell r="I44" t="str">
            <v>E023</v>
          </cell>
          <cell r="R44">
            <v>34261536</v>
          </cell>
          <cell r="S44">
            <v>30439460.859999999</v>
          </cell>
          <cell r="W44">
            <v>30439460.859999999</v>
          </cell>
        </row>
        <row r="45">
          <cell r="B45" t="str">
            <v>SP</v>
          </cell>
          <cell r="I45" t="str">
            <v>M001</v>
          </cell>
          <cell r="R45">
            <v>2271690</v>
          </cell>
          <cell r="S45">
            <v>2083560.67</v>
          </cell>
          <cell r="W45">
            <v>2083560.67</v>
          </cell>
        </row>
        <row r="46">
          <cell r="B46" t="str">
            <v>SP</v>
          </cell>
          <cell r="I46" t="str">
            <v>O001</v>
          </cell>
          <cell r="R46">
            <v>0</v>
          </cell>
          <cell r="S46">
            <v>0</v>
          </cell>
          <cell r="W46">
            <v>0</v>
          </cell>
        </row>
        <row r="47">
          <cell r="B47" t="str">
            <v>SP</v>
          </cell>
          <cell r="I47" t="str">
            <v>E010</v>
          </cell>
          <cell r="R47">
            <v>229074</v>
          </cell>
          <cell r="S47">
            <v>232939.37</v>
          </cell>
          <cell r="W47">
            <v>232939.37</v>
          </cell>
        </row>
        <row r="48">
          <cell r="B48" t="str">
            <v>SP</v>
          </cell>
          <cell r="I48" t="str">
            <v>E022</v>
          </cell>
          <cell r="R48">
            <v>842994</v>
          </cell>
          <cell r="S48">
            <v>829718.55</v>
          </cell>
          <cell r="W48">
            <v>829718.55</v>
          </cell>
        </row>
        <row r="49">
          <cell r="B49" t="str">
            <v>SP</v>
          </cell>
          <cell r="I49" t="str">
            <v>E023</v>
          </cell>
          <cell r="R49">
            <v>9755952</v>
          </cell>
          <cell r="S49">
            <v>9677354.379999999</v>
          </cell>
          <cell r="W49">
            <v>9677354.379999999</v>
          </cell>
        </row>
        <row r="50">
          <cell r="B50" t="str">
            <v>SP</v>
          </cell>
          <cell r="I50" t="str">
            <v>M001</v>
          </cell>
          <cell r="R50">
            <v>844530</v>
          </cell>
          <cell r="S50">
            <v>866604.32000000007</v>
          </cell>
          <cell r="W50">
            <v>866604.32000000007</v>
          </cell>
        </row>
        <row r="51">
          <cell r="B51" t="str">
            <v>SP</v>
          </cell>
          <cell r="I51" t="str">
            <v>O001</v>
          </cell>
          <cell r="R51">
            <v>13848</v>
          </cell>
          <cell r="S51">
            <v>11200.96</v>
          </cell>
          <cell r="W51">
            <v>11200.96</v>
          </cell>
        </row>
        <row r="52">
          <cell r="B52" t="str">
            <v>SP</v>
          </cell>
          <cell r="I52" t="str">
            <v>E010</v>
          </cell>
          <cell r="R52">
            <v>48633</v>
          </cell>
          <cell r="S52">
            <v>49709.22</v>
          </cell>
          <cell r="W52">
            <v>49709.22</v>
          </cell>
        </row>
        <row r="53">
          <cell r="B53" t="str">
            <v>SP</v>
          </cell>
          <cell r="I53" t="str">
            <v>E022</v>
          </cell>
          <cell r="R53">
            <v>178971</v>
          </cell>
          <cell r="S53">
            <v>176859.74</v>
          </cell>
          <cell r="W53">
            <v>176859.74</v>
          </cell>
        </row>
        <row r="54">
          <cell r="B54" t="str">
            <v>SP</v>
          </cell>
          <cell r="I54" t="str">
            <v>E023</v>
          </cell>
          <cell r="R54">
            <v>1963171</v>
          </cell>
          <cell r="S54">
            <v>2055488.83</v>
          </cell>
          <cell r="W54">
            <v>2055488.83</v>
          </cell>
        </row>
        <row r="55">
          <cell r="B55" t="str">
            <v>SP</v>
          </cell>
          <cell r="I55" t="str">
            <v>M001</v>
          </cell>
          <cell r="R55">
            <v>179296</v>
          </cell>
          <cell r="S55">
            <v>179522.31</v>
          </cell>
          <cell r="W55">
            <v>179522.31</v>
          </cell>
        </row>
        <row r="56">
          <cell r="B56" t="str">
            <v>SP</v>
          </cell>
          <cell r="I56" t="str">
            <v>O001</v>
          </cell>
          <cell r="R56">
            <v>2940</v>
          </cell>
          <cell r="S56">
            <v>2307.25</v>
          </cell>
          <cell r="W56">
            <v>2307.25</v>
          </cell>
        </row>
        <row r="57">
          <cell r="B57" t="str">
            <v>SP</v>
          </cell>
          <cell r="I57" t="str">
            <v>E010</v>
          </cell>
          <cell r="R57">
            <v>76588</v>
          </cell>
          <cell r="S57">
            <v>78282.23</v>
          </cell>
          <cell r="W57">
            <v>78282.23</v>
          </cell>
        </row>
        <row r="58">
          <cell r="B58" t="str">
            <v>SP</v>
          </cell>
          <cell r="I58" t="str">
            <v>E022</v>
          </cell>
          <cell r="R58">
            <v>281844</v>
          </cell>
          <cell r="S58">
            <v>278519.28000000003</v>
          </cell>
          <cell r="W58">
            <v>278519.28000000003</v>
          </cell>
        </row>
        <row r="59">
          <cell r="B59" t="str">
            <v>SP</v>
          </cell>
          <cell r="I59" t="str">
            <v>E023</v>
          </cell>
          <cell r="R59">
            <v>3091607</v>
          </cell>
          <cell r="S59">
            <v>3236990.28</v>
          </cell>
          <cell r="W59">
            <v>3236990.28</v>
          </cell>
        </row>
        <row r="60">
          <cell r="B60" t="str">
            <v>SP</v>
          </cell>
          <cell r="I60" t="str">
            <v>M001</v>
          </cell>
          <cell r="R60">
            <v>282357</v>
          </cell>
          <cell r="S60">
            <v>282712.3</v>
          </cell>
          <cell r="W60">
            <v>282712.3</v>
          </cell>
        </row>
        <row r="61">
          <cell r="B61" t="str">
            <v>SP</v>
          </cell>
          <cell r="I61" t="str">
            <v>O001</v>
          </cell>
          <cell r="R61">
            <v>4630</v>
          </cell>
          <cell r="S61">
            <v>3633.47</v>
          </cell>
          <cell r="W61">
            <v>3633.47</v>
          </cell>
        </row>
        <row r="62">
          <cell r="B62" t="str">
            <v>SP</v>
          </cell>
          <cell r="I62" t="str">
            <v>E010</v>
          </cell>
          <cell r="R62">
            <v>30635</v>
          </cell>
          <cell r="S62">
            <v>31312.89</v>
          </cell>
          <cell r="W62">
            <v>31312.89</v>
          </cell>
        </row>
        <row r="63">
          <cell r="B63" t="str">
            <v>SP</v>
          </cell>
          <cell r="I63" t="str">
            <v>E022</v>
          </cell>
          <cell r="R63">
            <v>112737</v>
          </cell>
          <cell r="S63">
            <v>111407.71</v>
          </cell>
          <cell r="W63">
            <v>111407.71</v>
          </cell>
        </row>
        <row r="64">
          <cell r="B64" t="str">
            <v>SP</v>
          </cell>
          <cell r="I64" t="str">
            <v>E023</v>
          </cell>
          <cell r="R64">
            <v>1236643</v>
          </cell>
          <cell r="S64">
            <v>1294796.1100000001</v>
          </cell>
          <cell r="W64">
            <v>1294796.1100000001</v>
          </cell>
        </row>
        <row r="65">
          <cell r="B65" t="str">
            <v>SP</v>
          </cell>
          <cell r="I65" t="str">
            <v>M001</v>
          </cell>
          <cell r="R65">
            <v>112943</v>
          </cell>
          <cell r="S65">
            <v>113084.92</v>
          </cell>
          <cell r="W65">
            <v>113084.92</v>
          </cell>
        </row>
        <row r="66">
          <cell r="B66" t="str">
            <v>SP</v>
          </cell>
          <cell r="I66" t="str">
            <v>O001</v>
          </cell>
          <cell r="R66">
            <v>1852</v>
          </cell>
          <cell r="S66">
            <v>1453.39</v>
          </cell>
          <cell r="W66">
            <v>1453.39</v>
          </cell>
        </row>
        <row r="67">
          <cell r="B67" t="str">
            <v>SP</v>
          </cell>
          <cell r="I67" t="str">
            <v>E010</v>
          </cell>
          <cell r="R67">
            <v>13527</v>
          </cell>
          <cell r="S67">
            <v>13527</v>
          </cell>
          <cell r="W67">
            <v>13527</v>
          </cell>
        </row>
        <row r="68">
          <cell r="B68" t="str">
            <v>SP</v>
          </cell>
          <cell r="I68" t="str">
            <v>E022</v>
          </cell>
          <cell r="R68">
            <v>44877</v>
          </cell>
          <cell r="S68">
            <v>44738.92</v>
          </cell>
          <cell r="W68">
            <v>44738.92</v>
          </cell>
        </row>
        <row r="69">
          <cell r="B69" t="str">
            <v>SP</v>
          </cell>
          <cell r="I69" t="str">
            <v>E023</v>
          </cell>
          <cell r="R69">
            <v>316290</v>
          </cell>
          <cell r="S69">
            <v>374205.75</v>
          </cell>
          <cell r="W69">
            <v>374205.75</v>
          </cell>
        </row>
        <row r="70">
          <cell r="B70" t="str">
            <v>SP</v>
          </cell>
          <cell r="I70" t="str">
            <v>M001</v>
          </cell>
          <cell r="R70">
            <v>76567</v>
          </cell>
          <cell r="S70">
            <v>76567</v>
          </cell>
          <cell r="W70">
            <v>76567</v>
          </cell>
        </row>
        <row r="71">
          <cell r="B71" t="str">
            <v>SP</v>
          </cell>
          <cell r="I71" t="str">
            <v>O001</v>
          </cell>
          <cell r="R71">
            <v>2324</v>
          </cell>
          <cell r="S71">
            <v>1697.67</v>
          </cell>
          <cell r="W71">
            <v>1697.67</v>
          </cell>
        </row>
        <row r="72">
          <cell r="B72" t="str">
            <v>SP</v>
          </cell>
          <cell r="I72" t="str">
            <v>E010</v>
          </cell>
          <cell r="R72">
            <v>31094</v>
          </cell>
          <cell r="S72">
            <v>9363.02</v>
          </cell>
          <cell r="W72">
            <v>9363.02</v>
          </cell>
        </row>
        <row r="73">
          <cell r="B73" t="str">
            <v>SP</v>
          </cell>
          <cell r="I73" t="str">
            <v>E022</v>
          </cell>
          <cell r="R73">
            <v>136141</v>
          </cell>
          <cell r="S73">
            <v>136141</v>
          </cell>
          <cell r="W73">
            <v>136141</v>
          </cell>
        </row>
        <row r="74">
          <cell r="B74" t="str">
            <v>SP</v>
          </cell>
          <cell r="I74" t="str">
            <v>E023</v>
          </cell>
          <cell r="R74">
            <v>1268973</v>
          </cell>
          <cell r="S74">
            <v>1268973</v>
          </cell>
          <cell r="W74">
            <v>1268973</v>
          </cell>
        </row>
        <row r="75">
          <cell r="B75" t="str">
            <v>SP</v>
          </cell>
          <cell r="I75" t="str">
            <v>M001</v>
          </cell>
          <cell r="R75">
            <v>92660</v>
          </cell>
          <cell r="S75">
            <v>92660</v>
          </cell>
          <cell r="W75">
            <v>92660</v>
          </cell>
        </row>
        <row r="76">
          <cell r="B76" t="str">
            <v>SP</v>
          </cell>
          <cell r="I76" t="str">
            <v>O001</v>
          </cell>
          <cell r="R76">
            <v>4465</v>
          </cell>
          <cell r="S76">
            <v>0</v>
          </cell>
          <cell r="W76">
            <v>0</v>
          </cell>
        </row>
        <row r="77">
          <cell r="B77" t="str">
            <v>SP</v>
          </cell>
          <cell r="I77" t="str">
            <v>E010</v>
          </cell>
          <cell r="R77">
            <v>1893</v>
          </cell>
          <cell r="S77">
            <v>1734.26</v>
          </cell>
          <cell r="W77">
            <v>1734.26</v>
          </cell>
        </row>
        <row r="78">
          <cell r="B78" t="str">
            <v>SP</v>
          </cell>
          <cell r="I78" t="str">
            <v>E022</v>
          </cell>
          <cell r="R78">
            <v>5199</v>
          </cell>
          <cell r="S78">
            <v>6976.89</v>
          </cell>
          <cell r="W78">
            <v>6976.89</v>
          </cell>
        </row>
        <row r="79">
          <cell r="B79" t="str">
            <v>SP</v>
          </cell>
          <cell r="I79" t="str">
            <v>E023</v>
          </cell>
          <cell r="R79">
            <v>56880</v>
          </cell>
          <cell r="S79">
            <v>69642.429999999993</v>
          </cell>
          <cell r="W79">
            <v>69642.429999999993</v>
          </cell>
        </row>
        <row r="80">
          <cell r="B80" t="str">
            <v>SP</v>
          </cell>
          <cell r="I80" t="str">
            <v>M001</v>
          </cell>
          <cell r="R80">
            <v>8379</v>
          </cell>
          <cell r="S80">
            <v>7912.84</v>
          </cell>
          <cell r="W80">
            <v>7912.84</v>
          </cell>
        </row>
        <row r="81">
          <cell r="B81" t="str">
            <v>SP</v>
          </cell>
          <cell r="I81" t="str">
            <v>O001</v>
          </cell>
          <cell r="R81">
            <v>162</v>
          </cell>
          <cell r="S81">
            <v>170.35000000000002</v>
          </cell>
          <cell r="W81">
            <v>170.35000000000002</v>
          </cell>
        </row>
        <row r="82">
          <cell r="B82" t="str">
            <v>SP</v>
          </cell>
          <cell r="I82" t="str">
            <v>E010</v>
          </cell>
          <cell r="R82">
            <v>0</v>
          </cell>
          <cell r="S82">
            <v>0</v>
          </cell>
          <cell r="W82">
            <v>0</v>
          </cell>
        </row>
        <row r="83">
          <cell r="B83" t="str">
            <v>SP</v>
          </cell>
          <cell r="I83" t="str">
            <v>E022</v>
          </cell>
          <cell r="R83">
            <v>415</v>
          </cell>
          <cell r="S83">
            <v>387.4</v>
          </cell>
          <cell r="W83">
            <v>387.4</v>
          </cell>
        </row>
        <row r="84">
          <cell r="B84" t="str">
            <v>SP</v>
          </cell>
          <cell r="I84" t="str">
            <v>E023</v>
          </cell>
          <cell r="R84">
            <v>28641</v>
          </cell>
          <cell r="S84">
            <v>34377.199999999997</v>
          </cell>
          <cell r="W84">
            <v>34377.199999999997</v>
          </cell>
        </row>
        <row r="85">
          <cell r="B85" t="str">
            <v>SP</v>
          </cell>
          <cell r="I85" t="str">
            <v>M001</v>
          </cell>
          <cell r="R85">
            <v>0</v>
          </cell>
          <cell r="S85">
            <v>0</v>
          </cell>
          <cell r="W85">
            <v>0</v>
          </cell>
        </row>
        <row r="86">
          <cell r="B86" t="str">
            <v>SP</v>
          </cell>
          <cell r="I86" t="str">
            <v>O001</v>
          </cell>
          <cell r="R86">
            <v>0</v>
          </cell>
          <cell r="S86">
            <v>0</v>
          </cell>
          <cell r="W86">
            <v>0</v>
          </cell>
        </row>
        <row r="87">
          <cell r="B87" t="str">
            <v>SP</v>
          </cell>
          <cell r="I87" t="str">
            <v>E010</v>
          </cell>
          <cell r="R87">
            <v>13950</v>
          </cell>
          <cell r="S87">
            <v>1200</v>
          </cell>
          <cell r="W87">
            <v>1200</v>
          </cell>
        </row>
        <row r="88">
          <cell r="B88" t="str">
            <v>SP</v>
          </cell>
          <cell r="I88" t="str">
            <v>E022</v>
          </cell>
          <cell r="R88">
            <v>18600</v>
          </cell>
          <cell r="S88">
            <v>3600</v>
          </cell>
          <cell r="W88">
            <v>3600</v>
          </cell>
        </row>
        <row r="89">
          <cell r="B89" t="str">
            <v>SP</v>
          </cell>
          <cell r="I89" t="str">
            <v>E023</v>
          </cell>
          <cell r="R89">
            <v>738450</v>
          </cell>
          <cell r="S89">
            <v>836203.13</v>
          </cell>
          <cell r="W89">
            <v>836203.13</v>
          </cell>
        </row>
        <row r="90">
          <cell r="B90" t="str">
            <v>SP</v>
          </cell>
          <cell r="I90" t="str">
            <v>M001</v>
          </cell>
          <cell r="R90">
            <v>52700</v>
          </cell>
          <cell r="S90">
            <v>10800</v>
          </cell>
          <cell r="W90">
            <v>10800</v>
          </cell>
        </row>
        <row r="91">
          <cell r="B91" t="str">
            <v>SP</v>
          </cell>
          <cell r="I91" t="str">
            <v>O001</v>
          </cell>
          <cell r="R91">
            <v>0</v>
          </cell>
          <cell r="S91">
            <v>0</v>
          </cell>
          <cell r="W91">
            <v>0</v>
          </cell>
        </row>
        <row r="92">
          <cell r="B92" t="str">
            <v>SP</v>
          </cell>
          <cell r="I92" t="str">
            <v>E010</v>
          </cell>
          <cell r="R92">
            <v>343506</v>
          </cell>
          <cell r="S92">
            <v>341902.12</v>
          </cell>
          <cell r="W92">
            <v>341902.12</v>
          </cell>
        </row>
        <row r="93">
          <cell r="B93" t="str">
            <v>SP</v>
          </cell>
          <cell r="I93" t="str">
            <v>E022</v>
          </cell>
          <cell r="R93">
            <v>343506</v>
          </cell>
          <cell r="S93">
            <v>213285.78</v>
          </cell>
          <cell r="W93">
            <v>213285.78</v>
          </cell>
        </row>
        <row r="94">
          <cell r="B94" t="str">
            <v>SP</v>
          </cell>
          <cell r="I94" t="str">
            <v>E023</v>
          </cell>
          <cell r="R94">
            <v>2700897</v>
          </cell>
          <cell r="S94">
            <v>2777384.6</v>
          </cell>
          <cell r="W94">
            <v>2777384.6</v>
          </cell>
        </row>
        <row r="95">
          <cell r="B95" t="str">
            <v>SP</v>
          </cell>
          <cell r="I95" t="str">
            <v>M001</v>
          </cell>
          <cell r="R95">
            <v>1605558</v>
          </cell>
          <cell r="S95">
            <v>1599432.21</v>
          </cell>
          <cell r="W95">
            <v>1599432.21</v>
          </cell>
        </row>
        <row r="96">
          <cell r="B96" t="str">
            <v>SP</v>
          </cell>
          <cell r="I96" t="str">
            <v>O001</v>
          </cell>
          <cell r="R96">
            <v>77359</v>
          </cell>
          <cell r="S96">
            <v>77359</v>
          </cell>
          <cell r="W96">
            <v>77359</v>
          </cell>
        </row>
        <row r="97">
          <cell r="B97" t="str">
            <v>SP</v>
          </cell>
          <cell r="I97" t="str">
            <v>E010</v>
          </cell>
          <cell r="R97">
            <v>489735</v>
          </cell>
          <cell r="S97">
            <v>486892.67</v>
          </cell>
          <cell r="W97">
            <v>486892.67</v>
          </cell>
        </row>
        <row r="98">
          <cell r="B98" t="str">
            <v>SP</v>
          </cell>
          <cell r="I98" t="str">
            <v>E022</v>
          </cell>
          <cell r="R98">
            <v>1358100</v>
          </cell>
          <cell r="S98">
            <v>1336753.21</v>
          </cell>
          <cell r="W98">
            <v>1336753.21</v>
          </cell>
        </row>
        <row r="99">
          <cell r="B99" t="str">
            <v>SP</v>
          </cell>
          <cell r="I99" t="str">
            <v>E023</v>
          </cell>
          <cell r="R99">
            <v>15119730</v>
          </cell>
          <cell r="S99">
            <v>17538578.57</v>
          </cell>
          <cell r="W99">
            <v>17538578.57</v>
          </cell>
        </row>
        <row r="100">
          <cell r="B100" t="str">
            <v>SP</v>
          </cell>
          <cell r="I100" t="str">
            <v>M001</v>
          </cell>
          <cell r="R100">
            <v>1960965</v>
          </cell>
          <cell r="S100">
            <v>1951289.19</v>
          </cell>
          <cell r="W100">
            <v>1951289.19</v>
          </cell>
        </row>
        <row r="101">
          <cell r="B101" t="str">
            <v>SP</v>
          </cell>
          <cell r="I101" t="str">
            <v>O001</v>
          </cell>
          <cell r="R101">
            <v>18225</v>
          </cell>
          <cell r="S101">
            <v>13893.029999999999</v>
          </cell>
          <cell r="W101">
            <v>13893.029999999999</v>
          </cell>
        </row>
        <row r="102">
          <cell r="B102" t="str">
            <v>SP</v>
          </cell>
          <cell r="I102" t="str">
            <v>E010</v>
          </cell>
          <cell r="R102">
            <v>1201572</v>
          </cell>
          <cell r="S102">
            <v>1148390.8400000001</v>
          </cell>
          <cell r="W102">
            <v>1148390.8400000001</v>
          </cell>
        </row>
        <row r="103">
          <cell r="B103" t="str">
            <v>SP</v>
          </cell>
          <cell r="I103" t="str">
            <v>E022</v>
          </cell>
          <cell r="R103">
            <v>4317276</v>
          </cell>
          <cell r="S103">
            <v>4205536.9800000004</v>
          </cell>
          <cell r="W103">
            <v>4205536.9800000004</v>
          </cell>
        </row>
        <row r="104">
          <cell r="B104" t="str">
            <v>SP</v>
          </cell>
          <cell r="I104" t="str">
            <v>E023</v>
          </cell>
          <cell r="R104">
            <v>42190512</v>
          </cell>
          <cell r="S104">
            <v>40984518.340000004</v>
          </cell>
          <cell r="W104">
            <v>40984518.340000004</v>
          </cell>
        </row>
        <row r="105">
          <cell r="B105" t="str">
            <v>SP</v>
          </cell>
          <cell r="I105" t="str">
            <v>M001</v>
          </cell>
          <cell r="R105">
            <v>5120823</v>
          </cell>
          <cell r="S105">
            <v>4664814.84</v>
          </cell>
          <cell r="W105">
            <v>4664814.84</v>
          </cell>
        </row>
        <row r="106">
          <cell r="B106" t="str">
            <v>SP</v>
          </cell>
          <cell r="I106" t="str">
            <v>O001</v>
          </cell>
          <cell r="R106">
            <v>0</v>
          </cell>
          <cell r="S106">
            <v>0</v>
          </cell>
          <cell r="W106">
            <v>0</v>
          </cell>
        </row>
        <row r="107">
          <cell r="B107" t="str">
            <v>SP</v>
          </cell>
          <cell r="I107" t="str">
            <v>E023</v>
          </cell>
          <cell r="R107">
            <v>0</v>
          </cell>
          <cell r="S107">
            <v>0</v>
          </cell>
          <cell r="W107">
            <v>0</v>
          </cell>
        </row>
        <row r="108">
          <cell r="B108" t="str">
            <v>SP</v>
          </cell>
          <cell r="I108" t="str">
            <v>E010</v>
          </cell>
          <cell r="R108">
            <v>0</v>
          </cell>
          <cell r="S108">
            <v>0</v>
          </cell>
          <cell r="W108">
            <v>0</v>
          </cell>
        </row>
        <row r="109">
          <cell r="B109" t="str">
            <v>SP</v>
          </cell>
          <cell r="I109" t="str">
            <v>E022</v>
          </cell>
          <cell r="R109">
            <v>0</v>
          </cell>
          <cell r="S109">
            <v>0</v>
          </cell>
          <cell r="W109">
            <v>0</v>
          </cell>
        </row>
        <row r="110">
          <cell r="B110" t="str">
            <v>SP</v>
          </cell>
          <cell r="I110" t="str">
            <v>E023</v>
          </cell>
          <cell r="R110">
            <v>974184</v>
          </cell>
          <cell r="S110">
            <v>1248338.9000000001</v>
          </cell>
          <cell r="W110">
            <v>1248338.9000000001</v>
          </cell>
        </row>
        <row r="111">
          <cell r="B111" t="str">
            <v>SP</v>
          </cell>
          <cell r="I111" t="str">
            <v>M001</v>
          </cell>
          <cell r="R111">
            <v>0</v>
          </cell>
          <cell r="S111">
            <v>46379.96</v>
          </cell>
          <cell r="W111">
            <v>46379.96</v>
          </cell>
        </row>
        <row r="112">
          <cell r="B112" t="str">
            <v>SP</v>
          </cell>
          <cell r="I112" t="str">
            <v>O001</v>
          </cell>
          <cell r="R112">
            <v>0</v>
          </cell>
          <cell r="S112">
            <v>0</v>
          </cell>
          <cell r="W112">
            <v>0</v>
          </cell>
        </row>
        <row r="113">
          <cell r="R113">
            <v>260742416</v>
          </cell>
          <cell r="S113">
            <v>261560699.78</v>
          </cell>
          <cell r="W113">
            <v>261560699.78</v>
          </cell>
        </row>
        <row r="114">
          <cell r="B114" t="str">
            <v>GO</v>
          </cell>
          <cell r="I114" t="str">
            <v>E023</v>
          </cell>
          <cell r="R114">
            <v>0</v>
          </cell>
          <cell r="S114">
            <v>0</v>
          </cell>
          <cell r="W114">
            <v>0</v>
          </cell>
        </row>
        <row r="115">
          <cell r="B115" t="str">
            <v>GO</v>
          </cell>
          <cell r="I115" t="str">
            <v>E023</v>
          </cell>
          <cell r="R115">
            <v>0</v>
          </cell>
          <cell r="S115">
            <v>0</v>
          </cell>
          <cell r="W115">
            <v>0</v>
          </cell>
        </row>
        <row r="116">
          <cell r="B116" t="str">
            <v>GO</v>
          </cell>
          <cell r="I116" t="str">
            <v>E023</v>
          </cell>
          <cell r="R116">
            <v>3700000</v>
          </cell>
          <cell r="S116">
            <v>3901399.28</v>
          </cell>
          <cell r="W116">
            <v>3901399.28</v>
          </cell>
        </row>
        <row r="117">
          <cell r="B117" t="str">
            <v>GO</v>
          </cell>
          <cell r="I117" t="str">
            <v>E023</v>
          </cell>
          <cell r="R117">
            <v>2128866</v>
          </cell>
          <cell r="S117">
            <v>1613617</v>
          </cell>
          <cell r="W117">
            <v>1613617</v>
          </cell>
        </row>
        <row r="118">
          <cell r="B118" t="str">
            <v>GO</v>
          </cell>
          <cell r="I118" t="str">
            <v>E023</v>
          </cell>
          <cell r="R118">
            <v>5932445</v>
          </cell>
          <cell r="S118">
            <v>4496616</v>
          </cell>
          <cell r="W118">
            <v>4496616</v>
          </cell>
        </row>
        <row r="119">
          <cell r="B119" t="str">
            <v>GO</v>
          </cell>
          <cell r="I119" t="str">
            <v>E023</v>
          </cell>
          <cell r="R119">
            <v>4333856</v>
          </cell>
          <cell r="S119">
            <v>3284934</v>
          </cell>
          <cell r="W119">
            <v>3284934</v>
          </cell>
        </row>
        <row r="120">
          <cell r="B120" t="str">
            <v>GO</v>
          </cell>
          <cell r="I120" t="str">
            <v>E023</v>
          </cell>
          <cell r="R120">
            <v>0</v>
          </cell>
          <cell r="S120">
            <v>5500000</v>
          </cell>
          <cell r="W120">
            <v>5500000</v>
          </cell>
        </row>
        <row r="121">
          <cell r="B121" t="str">
            <v>GO</v>
          </cell>
          <cell r="I121" t="str">
            <v>E023</v>
          </cell>
          <cell r="R121">
            <v>159220</v>
          </cell>
          <cell r="S121">
            <v>37883.4</v>
          </cell>
          <cell r="W121">
            <v>37883.4</v>
          </cell>
        </row>
        <row r="122">
          <cell r="B122" t="str">
            <v>GO</v>
          </cell>
          <cell r="I122" t="str">
            <v>E023</v>
          </cell>
          <cell r="R122">
            <v>5811325</v>
          </cell>
          <cell r="S122">
            <v>744601.76</v>
          </cell>
          <cell r="W122">
            <v>744601.76</v>
          </cell>
        </row>
        <row r="123">
          <cell r="B123" t="str">
            <v>GO</v>
          </cell>
          <cell r="I123" t="str">
            <v>E023</v>
          </cell>
          <cell r="R123">
            <v>1892643</v>
          </cell>
          <cell r="S123">
            <v>195379.57</v>
          </cell>
          <cell r="W123">
            <v>195379.57</v>
          </cell>
        </row>
        <row r="124">
          <cell r="B124" t="str">
            <v>GO</v>
          </cell>
          <cell r="I124" t="str">
            <v>E010</v>
          </cell>
          <cell r="R124">
            <v>0</v>
          </cell>
          <cell r="S124">
            <v>0</v>
          </cell>
          <cell r="W124">
            <v>0</v>
          </cell>
        </row>
        <row r="125">
          <cell r="B125" t="str">
            <v>GO</v>
          </cell>
          <cell r="I125" t="str">
            <v>E022</v>
          </cell>
          <cell r="R125">
            <v>0</v>
          </cell>
          <cell r="S125">
            <v>0</v>
          </cell>
          <cell r="W125">
            <v>0</v>
          </cell>
        </row>
        <row r="126">
          <cell r="B126" t="str">
            <v>GO</v>
          </cell>
          <cell r="I126" t="str">
            <v>E023</v>
          </cell>
          <cell r="R126">
            <v>0</v>
          </cell>
          <cell r="S126">
            <v>0</v>
          </cell>
          <cell r="W126">
            <v>0</v>
          </cell>
        </row>
        <row r="127">
          <cell r="B127" t="str">
            <v>GO</v>
          </cell>
          <cell r="I127" t="str">
            <v>M001</v>
          </cell>
          <cell r="R127">
            <v>0</v>
          </cell>
          <cell r="S127">
            <v>0</v>
          </cell>
          <cell r="W127">
            <v>0</v>
          </cell>
        </row>
        <row r="128">
          <cell r="B128" t="str">
            <v>GO</v>
          </cell>
          <cell r="I128" t="str">
            <v>O001</v>
          </cell>
          <cell r="R128">
            <v>0</v>
          </cell>
          <cell r="S128">
            <v>0</v>
          </cell>
          <cell r="W128">
            <v>0</v>
          </cell>
        </row>
        <row r="129">
          <cell r="B129" t="str">
            <v>GO</v>
          </cell>
          <cell r="I129" t="str">
            <v>E023</v>
          </cell>
          <cell r="R129">
            <v>0</v>
          </cell>
          <cell r="S129">
            <v>0</v>
          </cell>
          <cell r="W129">
            <v>0</v>
          </cell>
        </row>
        <row r="130">
          <cell r="B130" t="str">
            <v>GO</v>
          </cell>
          <cell r="I130" t="str">
            <v>E023</v>
          </cell>
          <cell r="R130">
            <v>0</v>
          </cell>
          <cell r="S130">
            <v>0</v>
          </cell>
          <cell r="W130">
            <v>0</v>
          </cell>
        </row>
        <row r="131">
          <cell r="B131" t="str">
            <v>GO</v>
          </cell>
          <cell r="I131" t="str">
            <v>O001</v>
          </cell>
          <cell r="R131">
            <v>4750</v>
          </cell>
          <cell r="S131">
            <v>4750</v>
          </cell>
          <cell r="W131">
            <v>0</v>
          </cell>
        </row>
        <row r="132">
          <cell r="B132" t="str">
            <v>GO</v>
          </cell>
          <cell r="I132" t="str">
            <v>M001</v>
          </cell>
          <cell r="R132">
            <v>47500</v>
          </cell>
          <cell r="S132">
            <v>57500</v>
          </cell>
          <cell r="W132">
            <v>4025.2</v>
          </cell>
        </row>
        <row r="133">
          <cell r="B133" t="str">
            <v>GO</v>
          </cell>
          <cell r="I133" t="str">
            <v>E023</v>
          </cell>
          <cell r="R133">
            <v>332500</v>
          </cell>
          <cell r="S133">
            <v>593030.04</v>
          </cell>
          <cell r="W133">
            <v>369812.38</v>
          </cell>
        </row>
        <row r="134">
          <cell r="B134" t="str">
            <v>GO</v>
          </cell>
          <cell r="I134" t="str">
            <v>E010</v>
          </cell>
          <cell r="R134">
            <v>57000</v>
          </cell>
          <cell r="S134">
            <v>74214.8</v>
          </cell>
          <cell r="W134">
            <v>2060.71</v>
          </cell>
        </row>
        <row r="135">
          <cell r="B135" t="str">
            <v>GO</v>
          </cell>
          <cell r="I135" t="str">
            <v>E022</v>
          </cell>
          <cell r="R135">
            <v>33250</v>
          </cell>
          <cell r="S135">
            <v>33250</v>
          </cell>
          <cell r="W135">
            <v>0</v>
          </cell>
        </row>
        <row r="136">
          <cell r="B136" t="str">
            <v>GO</v>
          </cell>
          <cell r="I136" t="str">
            <v>E022</v>
          </cell>
          <cell r="R136">
            <v>0</v>
          </cell>
          <cell r="S136">
            <v>0</v>
          </cell>
          <cell r="W136">
            <v>0</v>
          </cell>
        </row>
        <row r="137">
          <cell r="B137" t="str">
            <v>GO</v>
          </cell>
          <cell r="I137" t="str">
            <v>O001</v>
          </cell>
          <cell r="R137">
            <v>1608</v>
          </cell>
          <cell r="S137">
            <v>4891</v>
          </cell>
          <cell r="W137">
            <v>0</v>
          </cell>
        </row>
        <row r="138">
          <cell r="B138" t="str">
            <v>GO</v>
          </cell>
          <cell r="I138" t="str">
            <v>M001</v>
          </cell>
          <cell r="R138">
            <v>15984</v>
          </cell>
          <cell r="S138">
            <v>48618</v>
          </cell>
          <cell r="W138">
            <v>0</v>
          </cell>
        </row>
        <row r="139">
          <cell r="B139" t="str">
            <v>GO</v>
          </cell>
          <cell r="I139" t="str">
            <v>E023</v>
          </cell>
          <cell r="R139">
            <v>72000</v>
          </cell>
          <cell r="S139">
            <v>247301.2</v>
          </cell>
          <cell r="W139">
            <v>0</v>
          </cell>
        </row>
        <row r="140">
          <cell r="B140" t="str">
            <v>GO</v>
          </cell>
          <cell r="I140" t="str">
            <v>E010</v>
          </cell>
          <cell r="R140">
            <v>19200</v>
          </cell>
          <cell r="S140">
            <v>58400</v>
          </cell>
          <cell r="W140">
            <v>11658</v>
          </cell>
        </row>
        <row r="141">
          <cell r="B141" t="str">
            <v>GO</v>
          </cell>
          <cell r="I141" t="str">
            <v>E022</v>
          </cell>
          <cell r="R141">
            <v>11208</v>
          </cell>
          <cell r="S141">
            <v>34091</v>
          </cell>
          <cell r="W141">
            <v>0</v>
          </cell>
        </row>
        <row r="142">
          <cell r="B142" t="str">
            <v>GO</v>
          </cell>
          <cell r="I142" t="str">
            <v>O001</v>
          </cell>
          <cell r="R142">
            <v>0</v>
          </cell>
          <cell r="S142">
            <v>0</v>
          </cell>
          <cell r="W142">
            <v>0</v>
          </cell>
        </row>
        <row r="143">
          <cell r="B143" t="str">
            <v>GO</v>
          </cell>
          <cell r="I143" t="str">
            <v>M001</v>
          </cell>
          <cell r="R143">
            <v>0</v>
          </cell>
          <cell r="S143">
            <v>14199.97</v>
          </cell>
          <cell r="W143">
            <v>0</v>
          </cell>
        </row>
        <row r="144">
          <cell r="B144" t="str">
            <v>GO</v>
          </cell>
          <cell r="I144" t="str">
            <v>E023</v>
          </cell>
          <cell r="R144">
            <v>0</v>
          </cell>
          <cell r="S144">
            <v>0</v>
          </cell>
          <cell r="W144">
            <v>0</v>
          </cell>
        </row>
        <row r="145">
          <cell r="B145" t="str">
            <v>GO</v>
          </cell>
          <cell r="I145" t="str">
            <v>E010</v>
          </cell>
          <cell r="R145">
            <v>0</v>
          </cell>
          <cell r="S145">
            <v>0</v>
          </cell>
          <cell r="W145">
            <v>0</v>
          </cell>
        </row>
        <row r="146">
          <cell r="B146" t="str">
            <v>GO</v>
          </cell>
          <cell r="I146" t="str">
            <v>E022</v>
          </cell>
          <cell r="R146">
            <v>0</v>
          </cell>
          <cell r="S146">
            <v>0</v>
          </cell>
          <cell r="W146">
            <v>0</v>
          </cell>
        </row>
        <row r="147">
          <cell r="B147" t="str">
            <v>GO</v>
          </cell>
          <cell r="I147" t="str">
            <v>O001</v>
          </cell>
          <cell r="R147">
            <v>92</v>
          </cell>
          <cell r="S147">
            <v>92</v>
          </cell>
          <cell r="W147">
            <v>0</v>
          </cell>
        </row>
        <row r="148">
          <cell r="B148" t="str">
            <v>GO</v>
          </cell>
          <cell r="I148" t="str">
            <v>M001</v>
          </cell>
          <cell r="R148">
            <v>2300</v>
          </cell>
          <cell r="S148">
            <v>2300</v>
          </cell>
          <cell r="W148">
            <v>0</v>
          </cell>
        </row>
        <row r="149">
          <cell r="B149" t="str">
            <v>GO</v>
          </cell>
          <cell r="I149" t="str">
            <v>E023</v>
          </cell>
          <cell r="R149">
            <v>15548</v>
          </cell>
          <cell r="S149">
            <v>9291.34</v>
          </cell>
          <cell r="W149">
            <v>0</v>
          </cell>
        </row>
        <row r="150">
          <cell r="B150" t="str">
            <v>GO</v>
          </cell>
          <cell r="I150" t="str">
            <v>E010</v>
          </cell>
          <cell r="R150">
            <v>2300</v>
          </cell>
          <cell r="S150">
            <v>2300</v>
          </cell>
          <cell r="W150">
            <v>0</v>
          </cell>
        </row>
        <row r="151">
          <cell r="B151" t="str">
            <v>GO</v>
          </cell>
          <cell r="I151" t="str">
            <v>E022</v>
          </cell>
          <cell r="R151">
            <v>2760</v>
          </cell>
          <cell r="S151">
            <v>2760</v>
          </cell>
          <cell r="W151">
            <v>0</v>
          </cell>
        </row>
        <row r="152">
          <cell r="B152" t="str">
            <v>GO</v>
          </cell>
          <cell r="I152" t="str">
            <v>M001</v>
          </cell>
          <cell r="R152">
            <v>18594</v>
          </cell>
          <cell r="S152">
            <v>31206</v>
          </cell>
          <cell r="W152">
            <v>10194</v>
          </cell>
        </row>
        <row r="153">
          <cell r="B153" t="str">
            <v>GO</v>
          </cell>
          <cell r="I153" t="str">
            <v>E023</v>
          </cell>
          <cell r="R153">
            <v>45556</v>
          </cell>
          <cell r="S153">
            <v>51259</v>
          </cell>
          <cell r="W153">
            <v>31202</v>
          </cell>
        </row>
        <row r="154">
          <cell r="B154" t="str">
            <v>GO</v>
          </cell>
          <cell r="I154" t="str">
            <v>E010</v>
          </cell>
          <cell r="R154">
            <v>24173</v>
          </cell>
          <cell r="S154">
            <v>38496.47</v>
          </cell>
          <cell r="W154">
            <v>13254</v>
          </cell>
        </row>
        <row r="155">
          <cell r="B155" t="str">
            <v>GO</v>
          </cell>
          <cell r="I155" t="str">
            <v>E022</v>
          </cell>
          <cell r="R155">
            <v>4649</v>
          </cell>
          <cell r="S155">
            <v>7799</v>
          </cell>
          <cell r="W155">
            <v>2550</v>
          </cell>
        </row>
        <row r="156">
          <cell r="B156" t="str">
            <v>GO</v>
          </cell>
          <cell r="I156" t="str">
            <v>E022</v>
          </cell>
          <cell r="R156">
            <v>0</v>
          </cell>
          <cell r="S156">
            <v>10000</v>
          </cell>
          <cell r="W156">
            <v>0</v>
          </cell>
        </row>
        <row r="157">
          <cell r="B157" t="str">
            <v>GO</v>
          </cell>
          <cell r="I157" t="str">
            <v>E022</v>
          </cell>
          <cell r="R157">
            <v>0</v>
          </cell>
          <cell r="S157">
            <v>10000</v>
          </cell>
          <cell r="W157">
            <v>0</v>
          </cell>
        </row>
        <row r="158">
          <cell r="B158" t="str">
            <v>GO</v>
          </cell>
          <cell r="I158" t="str">
            <v>E022</v>
          </cell>
          <cell r="R158">
            <v>0</v>
          </cell>
          <cell r="S158">
            <v>30000</v>
          </cell>
          <cell r="W158">
            <v>0</v>
          </cell>
        </row>
        <row r="159">
          <cell r="B159" t="str">
            <v>GO</v>
          </cell>
          <cell r="I159" t="str">
            <v>E023</v>
          </cell>
          <cell r="R159">
            <v>0</v>
          </cell>
          <cell r="S159">
            <v>0</v>
          </cell>
          <cell r="W159">
            <v>0</v>
          </cell>
        </row>
        <row r="160">
          <cell r="B160" t="str">
            <v>GO</v>
          </cell>
          <cell r="I160" t="str">
            <v>E023</v>
          </cell>
          <cell r="R160">
            <v>25000</v>
          </cell>
          <cell r="S160">
            <v>25000</v>
          </cell>
          <cell r="W160">
            <v>12173.04</v>
          </cell>
        </row>
        <row r="161">
          <cell r="B161" t="str">
            <v>GO</v>
          </cell>
          <cell r="I161" t="str">
            <v>E023</v>
          </cell>
          <cell r="R161">
            <v>25000</v>
          </cell>
          <cell r="S161">
            <v>25000</v>
          </cell>
          <cell r="W161">
            <v>0</v>
          </cell>
        </row>
        <row r="162">
          <cell r="B162" t="str">
            <v>GO</v>
          </cell>
          <cell r="I162" t="str">
            <v>E023</v>
          </cell>
          <cell r="R162">
            <v>25000</v>
          </cell>
          <cell r="S162">
            <v>100000</v>
          </cell>
          <cell r="W162">
            <v>45918.6</v>
          </cell>
        </row>
        <row r="163">
          <cell r="B163" t="str">
            <v>GO</v>
          </cell>
          <cell r="I163" t="str">
            <v>M001</v>
          </cell>
          <cell r="R163">
            <v>7500</v>
          </cell>
          <cell r="S163">
            <v>7500</v>
          </cell>
          <cell r="W163">
            <v>0</v>
          </cell>
        </row>
        <row r="164">
          <cell r="B164" t="str">
            <v>GO</v>
          </cell>
          <cell r="I164" t="str">
            <v>E023</v>
          </cell>
          <cell r="R164">
            <v>27500</v>
          </cell>
          <cell r="S164">
            <v>37500</v>
          </cell>
          <cell r="W164">
            <v>13041.65</v>
          </cell>
        </row>
        <row r="165">
          <cell r="B165" t="str">
            <v>GO</v>
          </cell>
          <cell r="I165" t="str">
            <v>E010</v>
          </cell>
          <cell r="R165">
            <v>10000</v>
          </cell>
          <cell r="S165">
            <v>10000</v>
          </cell>
          <cell r="W165">
            <v>0</v>
          </cell>
        </row>
        <row r="166">
          <cell r="B166" t="str">
            <v>GO</v>
          </cell>
          <cell r="I166" t="str">
            <v>E022</v>
          </cell>
          <cell r="R166">
            <v>5000</v>
          </cell>
          <cell r="S166">
            <v>5000</v>
          </cell>
          <cell r="W166">
            <v>0</v>
          </cell>
        </row>
        <row r="167">
          <cell r="B167" t="str">
            <v>GO</v>
          </cell>
          <cell r="I167" t="str">
            <v>E023</v>
          </cell>
          <cell r="R167">
            <v>25000</v>
          </cell>
          <cell r="S167">
            <v>49999.54</v>
          </cell>
          <cell r="W167">
            <v>0</v>
          </cell>
        </row>
        <row r="168">
          <cell r="B168" t="str">
            <v>GO</v>
          </cell>
          <cell r="I168" t="str">
            <v>E023</v>
          </cell>
          <cell r="R168">
            <v>17500</v>
          </cell>
          <cell r="S168">
            <v>27500</v>
          </cell>
          <cell r="W168">
            <v>16999.62</v>
          </cell>
        </row>
        <row r="169">
          <cell r="B169" t="str">
            <v>GO</v>
          </cell>
          <cell r="I169" t="str">
            <v>E010</v>
          </cell>
          <cell r="R169">
            <v>7500</v>
          </cell>
          <cell r="S169">
            <v>15000</v>
          </cell>
          <cell r="W169">
            <v>0</v>
          </cell>
        </row>
        <row r="170">
          <cell r="B170" t="str">
            <v>GO</v>
          </cell>
          <cell r="I170" t="str">
            <v>E023</v>
          </cell>
          <cell r="R170">
            <v>25000</v>
          </cell>
          <cell r="S170">
            <v>25000</v>
          </cell>
          <cell r="W170">
            <v>0</v>
          </cell>
        </row>
        <row r="171">
          <cell r="B171" t="str">
            <v>GO</v>
          </cell>
          <cell r="I171" t="str">
            <v>E023</v>
          </cell>
          <cell r="R171">
            <v>0</v>
          </cell>
          <cell r="S171">
            <v>68745.41</v>
          </cell>
          <cell r="W171">
            <v>68745.41</v>
          </cell>
        </row>
        <row r="172">
          <cell r="B172" t="str">
            <v>GO</v>
          </cell>
          <cell r="I172" t="str">
            <v>E022</v>
          </cell>
          <cell r="R172">
            <v>0</v>
          </cell>
          <cell r="S172">
            <v>0</v>
          </cell>
          <cell r="W172">
            <v>0</v>
          </cell>
        </row>
        <row r="173">
          <cell r="B173" t="str">
            <v>GO</v>
          </cell>
          <cell r="I173" t="str">
            <v>E023</v>
          </cell>
          <cell r="R173">
            <v>0</v>
          </cell>
          <cell r="S173">
            <v>4409.6899999999996</v>
          </cell>
          <cell r="W173">
            <v>4409.6899999999996</v>
          </cell>
        </row>
        <row r="174">
          <cell r="B174" t="str">
            <v>GO</v>
          </cell>
          <cell r="I174" t="str">
            <v>E023</v>
          </cell>
          <cell r="R174">
            <v>0</v>
          </cell>
          <cell r="S174">
            <v>0</v>
          </cell>
          <cell r="W174">
            <v>0</v>
          </cell>
        </row>
        <row r="175">
          <cell r="B175" t="str">
            <v>GO</v>
          </cell>
          <cell r="I175" t="str">
            <v>E023</v>
          </cell>
          <cell r="R175">
            <v>0</v>
          </cell>
          <cell r="S175">
            <v>0</v>
          </cell>
          <cell r="W175">
            <v>0</v>
          </cell>
        </row>
        <row r="176">
          <cell r="B176" t="str">
            <v>GO</v>
          </cell>
          <cell r="I176" t="str">
            <v>E022</v>
          </cell>
          <cell r="R176">
            <v>0</v>
          </cell>
          <cell r="S176">
            <v>0</v>
          </cell>
          <cell r="W176">
            <v>0</v>
          </cell>
        </row>
        <row r="177">
          <cell r="B177" t="str">
            <v>GO</v>
          </cell>
          <cell r="I177" t="str">
            <v>E023</v>
          </cell>
          <cell r="R177">
            <v>0</v>
          </cell>
          <cell r="S177">
            <v>0</v>
          </cell>
          <cell r="W177">
            <v>0</v>
          </cell>
        </row>
        <row r="178">
          <cell r="B178" t="str">
            <v>GO</v>
          </cell>
          <cell r="I178" t="str">
            <v>E023</v>
          </cell>
          <cell r="R178">
            <v>0</v>
          </cell>
          <cell r="S178">
            <v>0</v>
          </cell>
          <cell r="W178">
            <v>0</v>
          </cell>
        </row>
        <row r="179">
          <cell r="B179" t="str">
            <v>GO</v>
          </cell>
          <cell r="I179" t="str">
            <v>E022</v>
          </cell>
          <cell r="R179">
            <v>0</v>
          </cell>
          <cell r="S179">
            <v>0</v>
          </cell>
          <cell r="W179">
            <v>0</v>
          </cell>
        </row>
        <row r="180">
          <cell r="B180" t="str">
            <v>GO</v>
          </cell>
          <cell r="I180" t="str">
            <v>E023</v>
          </cell>
          <cell r="R180">
            <v>0</v>
          </cell>
          <cell r="S180">
            <v>0</v>
          </cell>
          <cell r="W180">
            <v>0</v>
          </cell>
        </row>
        <row r="181">
          <cell r="B181" t="str">
            <v>GO</v>
          </cell>
          <cell r="I181" t="str">
            <v>E023</v>
          </cell>
          <cell r="R181">
            <v>0</v>
          </cell>
          <cell r="S181">
            <v>0</v>
          </cell>
          <cell r="W181">
            <v>0</v>
          </cell>
        </row>
        <row r="182">
          <cell r="B182" t="str">
            <v>GO</v>
          </cell>
          <cell r="I182" t="str">
            <v>O001</v>
          </cell>
          <cell r="R182">
            <v>442</v>
          </cell>
          <cell r="S182">
            <v>442</v>
          </cell>
          <cell r="W182">
            <v>150</v>
          </cell>
        </row>
        <row r="183">
          <cell r="B183" t="str">
            <v>GO</v>
          </cell>
          <cell r="I183" t="str">
            <v>M001</v>
          </cell>
          <cell r="R183">
            <v>22184</v>
          </cell>
          <cell r="S183">
            <v>22184</v>
          </cell>
          <cell r="W183">
            <v>799.02</v>
          </cell>
        </row>
        <row r="184">
          <cell r="B184" t="str">
            <v>GO</v>
          </cell>
          <cell r="I184" t="str">
            <v>E023</v>
          </cell>
          <cell r="R184">
            <v>66533</v>
          </cell>
          <cell r="S184">
            <v>66533</v>
          </cell>
          <cell r="W184">
            <v>10156.57</v>
          </cell>
        </row>
        <row r="185">
          <cell r="B185" t="str">
            <v>GO</v>
          </cell>
          <cell r="I185" t="str">
            <v>E010</v>
          </cell>
          <cell r="R185">
            <v>2659</v>
          </cell>
          <cell r="S185">
            <v>2659</v>
          </cell>
          <cell r="W185">
            <v>899</v>
          </cell>
        </row>
        <row r="186">
          <cell r="B186" t="str">
            <v>GO</v>
          </cell>
          <cell r="I186" t="str">
            <v>E022</v>
          </cell>
          <cell r="R186">
            <v>10981</v>
          </cell>
          <cell r="S186">
            <v>10981</v>
          </cell>
          <cell r="W186">
            <v>3717</v>
          </cell>
        </row>
        <row r="187">
          <cell r="B187" t="str">
            <v>GO</v>
          </cell>
          <cell r="I187" t="str">
            <v>E023</v>
          </cell>
          <cell r="R187">
            <v>0</v>
          </cell>
          <cell r="S187">
            <v>0</v>
          </cell>
          <cell r="W187">
            <v>0</v>
          </cell>
        </row>
        <row r="188">
          <cell r="B188" t="str">
            <v>GO</v>
          </cell>
          <cell r="I188" t="str">
            <v>E023</v>
          </cell>
          <cell r="R188">
            <v>50000</v>
          </cell>
          <cell r="S188">
            <v>50000</v>
          </cell>
          <cell r="W188">
            <v>0</v>
          </cell>
        </row>
        <row r="189">
          <cell r="B189" t="str">
            <v>GO</v>
          </cell>
          <cell r="I189" t="str">
            <v>E023</v>
          </cell>
          <cell r="R189">
            <v>0</v>
          </cell>
          <cell r="S189">
            <v>0</v>
          </cell>
          <cell r="W189">
            <v>0</v>
          </cell>
        </row>
        <row r="190">
          <cell r="B190" t="str">
            <v>GO</v>
          </cell>
          <cell r="I190" t="str">
            <v>E023</v>
          </cell>
          <cell r="R190">
            <v>0</v>
          </cell>
          <cell r="S190">
            <v>0</v>
          </cell>
          <cell r="W190">
            <v>0</v>
          </cell>
        </row>
        <row r="191">
          <cell r="B191" t="str">
            <v>GO</v>
          </cell>
          <cell r="I191" t="str">
            <v>E023</v>
          </cell>
          <cell r="R191">
            <v>0</v>
          </cell>
          <cell r="S191">
            <v>0</v>
          </cell>
          <cell r="W191">
            <v>0</v>
          </cell>
        </row>
        <row r="192">
          <cell r="B192" t="str">
            <v>GO</v>
          </cell>
          <cell r="I192" t="str">
            <v>E023</v>
          </cell>
          <cell r="R192">
            <v>25000</v>
          </cell>
          <cell r="S192">
            <v>25000</v>
          </cell>
          <cell r="W192">
            <v>5432.92</v>
          </cell>
        </row>
        <row r="193">
          <cell r="B193" t="str">
            <v>GO</v>
          </cell>
          <cell r="I193" t="str">
            <v>E023</v>
          </cell>
          <cell r="R193">
            <v>25000</v>
          </cell>
          <cell r="S193">
            <v>25000</v>
          </cell>
          <cell r="W193">
            <v>0</v>
          </cell>
        </row>
        <row r="194">
          <cell r="B194" t="str">
            <v>GO</v>
          </cell>
          <cell r="I194" t="str">
            <v>E010</v>
          </cell>
          <cell r="R194">
            <v>0</v>
          </cell>
          <cell r="S194">
            <v>0</v>
          </cell>
          <cell r="W194">
            <v>0</v>
          </cell>
        </row>
        <row r="195">
          <cell r="B195" t="str">
            <v>GO</v>
          </cell>
          <cell r="I195" t="str">
            <v>E023</v>
          </cell>
          <cell r="R195">
            <v>17500</v>
          </cell>
          <cell r="S195">
            <v>44544</v>
          </cell>
          <cell r="W195">
            <v>44544</v>
          </cell>
        </row>
        <row r="196">
          <cell r="B196" t="str">
            <v>GO</v>
          </cell>
          <cell r="I196" t="str">
            <v>M001</v>
          </cell>
          <cell r="R196">
            <v>26250</v>
          </cell>
          <cell r="S196">
            <v>26250</v>
          </cell>
          <cell r="W196">
            <v>1430.98</v>
          </cell>
        </row>
        <row r="197">
          <cell r="B197" t="str">
            <v>GO</v>
          </cell>
          <cell r="I197" t="str">
            <v>E010</v>
          </cell>
          <cell r="R197">
            <v>43750</v>
          </cell>
          <cell r="S197">
            <v>43750</v>
          </cell>
          <cell r="W197">
            <v>0</v>
          </cell>
        </row>
        <row r="198">
          <cell r="B198" t="str">
            <v>GO</v>
          </cell>
          <cell r="I198" t="str">
            <v>E022</v>
          </cell>
          <cell r="R198">
            <v>17500</v>
          </cell>
          <cell r="S198">
            <v>17500</v>
          </cell>
          <cell r="W198">
            <v>0</v>
          </cell>
        </row>
        <row r="199">
          <cell r="B199" t="str">
            <v>GO</v>
          </cell>
          <cell r="I199" t="str">
            <v>E022</v>
          </cell>
          <cell r="R199">
            <v>0</v>
          </cell>
          <cell r="S199">
            <v>500000</v>
          </cell>
          <cell r="W199">
            <v>0</v>
          </cell>
        </row>
        <row r="200">
          <cell r="B200" t="str">
            <v>GO</v>
          </cell>
          <cell r="I200" t="str">
            <v>E023</v>
          </cell>
          <cell r="R200">
            <v>15000</v>
          </cell>
          <cell r="S200">
            <v>2999642.92</v>
          </cell>
          <cell r="W200">
            <v>2432898.16</v>
          </cell>
        </row>
        <row r="201">
          <cell r="B201" t="str">
            <v>GO</v>
          </cell>
          <cell r="I201" t="str">
            <v>E023</v>
          </cell>
          <cell r="R201">
            <v>0</v>
          </cell>
          <cell r="S201">
            <v>0</v>
          </cell>
          <cell r="W201">
            <v>0</v>
          </cell>
        </row>
        <row r="202">
          <cell r="B202" t="str">
            <v>GO</v>
          </cell>
          <cell r="I202" t="str">
            <v>E023</v>
          </cell>
          <cell r="R202">
            <v>0</v>
          </cell>
          <cell r="S202">
            <v>0</v>
          </cell>
          <cell r="W202">
            <v>0</v>
          </cell>
        </row>
        <row r="203">
          <cell r="R203">
            <v>25192126</v>
          </cell>
          <cell r="S203">
            <v>25375321.390000001</v>
          </cell>
          <cell r="W203">
            <v>22880502.960000005</v>
          </cell>
        </row>
        <row r="204">
          <cell r="B204" t="str">
            <v>GO</v>
          </cell>
          <cell r="I204" t="str">
            <v>E022</v>
          </cell>
          <cell r="R204">
            <v>105160</v>
          </cell>
          <cell r="S204">
            <v>105160</v>
          </cell>
          <cell r="W204">
            <v>105160</v>
          </cell>
        </row>
        <row r="205">
          <cell r="B205" t="str">
            <v>GO</v>
          </cell>
          <cell r="I205" t="str">
            <v>E023</v>
          </cell>
          <cell r="R205">
            <v>2499135</v>
          </cell>
          <cell r="S205">
            <v>3228342</v>
          </cell>
          <cell r="W205">
            <v>3228342</v>
          </cell>
        </row>
        <row r="206">
          <cell r="B206" t="str">
            <v>GO</v>
          </cell>
          <cell r="I206" t="str">
            <v>E023</v>
          </cell>
          <cell r="R206">
            <v>0</v>
          </cell>
          <cell r="S206">
            <v>3221780.25</v>
          </cell>
          <cell r="W206">
            <v>3221780.25</v>
          </cell>
        </row>
        <row r="207">
          <cell r="B207" t="str">
            <v>GO</v>
          </cell>
          <cell r="I207" t="str">
            <v>E023</v>
          </cell>
          <cell r="R207">
            <v>956900</v>
          </cell>
          <cell r="S207">
            <v>993138</v>
          </cell>
          <cell r="W207">
            <v>993138</v>
          </cell>
        </row>
        <row r="208">
          <cell r="B208" t="str">
            <v>GO</v>
          </cell>
          <cell r="I208" t="str">
            <v>E023</v>
          </cell>
          <cell r="R208">
            <v>1530000</v>
          </cell>
          <cell r="S208">
            <v>1524859.83</v>
          </cell>
          <cell r="W208">
            <v>1524859.83</v>
          </cell>
        </row>
        <row r="209">
          <cell r="B209" t="str">
            <v>GO</v>
          </cell>
          <cell r="I209" t="str">
            <v>E023</v>
          </cell>
          <cell r="R209">
            <v>0</v>
          </cell>
          <cell r="S209">
            <v>0</v>
          </cell>
          <cell r="W209">
            <v>0</v>
          </cell>
        </row>
        <row r="210">
          <cell r="B210" t="str">
            <v>GO</v>
          </cell>
          <cell r="I210" t="str">
            <v>E023</v>
          </cell>
          <cell r="R210">
            <v>0</v>
          </cell>
          <cell r="S210">
            <v>0</v>
          </cell>
          <cell r="W210">
            <v>0</v>
          </cell>
        </row>
        <row r="211">
          <cell r="B211" t="str">
            <v>GO</v>
          </cell>
          <cell r="I211" t="str">
            <v>E010</v>
          </cell>
          <cell r="R211">
            <v>111480</v>
          </cell>
          <cell r="S211">
            <v>74320</v>
          </cell>
          <cell r="W211">
            <v>74320</v>
          </cell>
        </row>
        <row r="212">
          <cell r="B212" t="str">
            <v>GO</v>
          </cell>
          <cell r="I212" t="str">
            <v>E022</v>
          </cell>
          <cell r="R212">
            <v>923520</v>
          </cell>
          <cell r="S212">
            <v>615680</v>
          </cell>
          <cell r="W212">
            <v>615680</v>
          </cell>
        </row>
        <row r="213">
          <cell r="B213" t="str">
            <v>GO</v>
          </cell>
          <cell r="I213" t="str">
            <v>E023</v>
          </cell>
          <cell r="R213">
            <v>1381551</v>
          </cell>
          <cell r="S213">
            <v>1176081.6800000002</v>
          </cell>
          <cell r="W213">
            <v>1176081.6800000002</v>
          </cell>
        </row>
        <row r="214">
          <cell r="B214" t="str">
            <v>GO</v>
          </cell>
          <cell r="I214" t="str">
            <v>E023</v>
          </cell>
          <cell r="R214">
            <v>1208856</v>
          </cell>
          <cell r="S214">
            <v>805904</v>
          </cell>
          <cell r="W214">
            <v>805904</v>
          </cell>
        </row>
        <row r="215">
          <cell r="B215" t="str">
            <v>GO</v>
          </cell>
          <cell r="I215" t="str">
            <v>E023</v>
          </cell>
          <cell r="R215">
            <v>0</v>
          </cell>
          <cell r="S215">
            <v>0</v>
          </cell>
          <cell r="W215">
            <v>0</v>
          </cell>
        </row>
        <row r="216">
          <cell r="B216" t="str">
            <v>GO</v>
          </cell>
          <cell r="I216" t="str">
            <v>E023</v>
          </cell>
          <cell r="R216">
            <v>863469</v>
          </cell>
          <cell r="S216">
            <v>575646</v>
          </cell>
          <cell r="W216">
            <v>575646</v>
          </cell>
        </row>
        <row r="217">
          <cell r="B217" t="str">
            <v>GO</v>
          </cell>
          <cell r="I217" t="str">
            <v>M001</v>
          </cell>
          <cell r="R217">
            <v>6171</v>
          </cell>
          <cell r="S217">
            <v>4114</v>
          </cell>
          <cell r="W217">
            <v>4114</v>
          </cell>
        </row>
        <row r="218">
          <cell r="B218" t="str">
            <v>GO</v>
          </cell>
          <cell r="I218" t="str">
            <v>O001</v>
          </cell>
          <cell r="R218">
            <v>4951</v>
          </cell>
          <cell r="S218">
            <v>3301</v>
          </cell>
          <cell r="W218">
            <v>3301</v>
          </cell>
        </row>
        <row r="219">
          <cell r="B219" t="str">
            <v>GO</v>
          </cell>
          <cell r="I219" t="str">
            <v>E023</v>
          </cell>
          <cell r="R219">
            <v>0</v>
          </cell>
          <cell r="S219">
            <v>0</v>
          </cell>
          <cell r="W219">
            <v>0</v>
          </cell>
        </row>
        <row r="220">
          <cell r="B220" t="str">
            <v>GO</v>
          </cell>
          <cell r="I220" t="str">
            <v>E023</v>
          </cell>
          <cell r="R220">
            <v>0</v>
          </cell>
          <cell r="S220">
            <v>0</v>
          </cell>
          <cell r="W220">
            <v>0</v>
          </cell>
        </row>
        <row r="221">
          <cell r="B221" t="str">
            <v>GO</v>
          </cell>
          <cell r="I221" t="str">
            <v>E023</v>
          </cell>
          <cell r="R221">
            <v>0</v>
          </cell>
          <cell r="S221">
            <v>0</v>
          </cell>
          <cell r="W221">
            <v>0</v>
          </cell>
        </row>
        <row r="222">
          <cell r="B222" t="str">
            <v>GO</v>
          </cell>
          <cell r="I222" t="str">
            <v>E023</v>
          </cell>
          <cell r="R222">
            <v>0</v>
          </cell>
          <cell r="S222">
            <v>182843.58</v>
          </cell>
          <cell r="W222">
            <v>182843.58</v>
          </cell>
        </row>
        <row r="223">
          <cell r="B223" t="str">
            <v>GO</v>
          </cell>
          <cell r="I223" t="str">
            <v>E010</v>
          </cell>
          <cell r="R223">
            <v>910746</v>
          </cell>
          <cell r="S223">
            <v>910746</v>
          </cell>
          <cell r="W223">
            <v>910746</v>
          </cell>
        </row>
        <row r="224">
          <cell r="B224" t="str">
            <v>GO</v>
          </cell>
          <cell r="I224" t="str">
            <v>E022</v>
          </cell>
          <cell r="R224">
            <v>39312</v>
          </cell>
          <cell r="S224">
            <v>39312</v>
          </cell>
          <cell r="W224">
            <v>39312</v>
          </cell>
        </row>
        <row r="225">
          <cell r="B225" t="str">
            <v>GO</v>
          </cell>
          <cell r="I225" t="str">
            <v>E023</v>
          </cell>
          <cell r="R225">
            <v>3049940</v>
          </cell>
          <cell r="S225">
            <v>3049940.76</v>
          </cell>
          <cell r="W225">
            <v>3049940.76</v>
          </cell>
        </row>
        <row r="226">
          <cell r="B226" t="str">
            <v>GO</v>
          </cell>
          <cell r="I226" t="str">
            <v>E023</v>
          </cell>
          <cell r="R226">
            <v>0</v>
          </cell>
          <cell r="S226">
            <v>67618.58</v>
          </cell>
          <cell r="W226">
            <v>67618.58</v>
          </cell>
        </row>
        <row r="227">
          <cell r="B227" t="str">
            <v>GO</v>
          </cell>
          <cell r="I227" t="str">
            <v>E010</v>
          </cell>
          <cell r="R227">
            <v>2631870</v>
          </cell>
          <cell r="S227">
            <v>1754580</v>
          </cell>
          <cell r="W227">
            <v>1754580</v>
          </cell>
        </row>
        <row r="228">
          <cell r="B228" t="str">
            <v>GO</v>
          </cell>
          <cell r="I228" t="str">
            <v>E022</v>
          </cell>
          <cell r="R228">
            <v>1365702</v>
          </cell>
          <cell r="S228">
            <v>910468</v>
          </cell>
          <cell r="W228">
            <v>910468</v>
          </cell>
        </row>
        <row r="229">
          <cell r="B229" t="str">
            <v>GO</v>
          </cell>
          <cell r="I229" t="str">
            <v>E023</v>
          </cell>
          <cell r="R229">
            <v>1817432</v>
          </cell>
          <cell r="S229">
            <v>1211621</v>
          </cell>
          <cell r="W229">
            <v>1211621</v>
          </cell>
        </row>
        <row r="230">
          <cell r="B230" t="str">
            <v>GO</v>
          </cell>
          <cell r="I230" t="str">
            <v>E023</v>
          </cell>
          <cell r="R230">
            <v>8111970</v>
          </cell>
          <cell r="S230">
            <v>6264027.1400000006</v>
          </cell>
          <cell r="W230">
            <v>6264027.1400000006</v>
          </cell>
        </row>
        <row r="231">
          <cell r="B231" t="str">
            <v>GO</v>
          </cell>
          <cell r="I231" t="str">
            <v>E023</v>
          </cell>
          <cell r="R231">
            <v>3034608</v>
          </cell>
          <cell r="S231">
            <v>2023072</v>
          </cell>
          <cell r="W231">
            <v>2023072</v>
          </cell>
        </row>
        <row r="232">
          <cell r="B232" t="str">
            <v>GO</v>
          </cell>
          <cell r="I232" t="str">
            <v>E023</v>
          </cell>
          <cell r="R232">
            <v>2475087</v>
          </cell>
          <cell r="S232">
            <v>1650058</v>
          </cell>
          <cell r="W232">
            <v>1650058</v>
          </cell>
        </row>
        <row r="233">
          <cell r="B233" t="str">
            <v>GO</v>
          </cell>
          <cell r="I233" t="str">
            <v>E023</v>
          </cell>
          <cell r="R233">
            <v>1793445</v>
          </cell>
          <cell r="S233">
            <v>1195630</v>
          </cell>
          <cell r="W233">
            <v>1195630</v>
          </cell>
        </row>
        <row r="234">
          <cell r="B234" t="str">
            <v>GO</v>
          </cell>
          <cell r="I234" t="str">
            <v>E023</v>
          </cell>
          <cell r="R234">
            <v>0</v>
          </cell>
          <cell r="S234">
            <v>3463659.7</v>
          </cell>
          <cell r="W234">
            <v>3463659.7</v>
          </cell>
        </row>
        <row r="235">
          <cell r="B235" t="str">
            <v>GO</v>
          </cell>
          <cell r="I235" t="str">
            <v>E010</v>
          </cell>
          <cell r="R235">
            <v>0</v>
          </cell>
          <cell r="S235">
            <v>1060579</v>
          </cell>
          <cell r="W235">
            <v>1060579</v>
          </cell>
        </row>
        <row r="236">
          <cell r="B236" t="str">
            <v>GO</v>
          </cell>
          <cell r="I236" t="str">
            <v>E022</v>
          </cell>
          <cell r="R236">
            <v>0</v>
          </cell>
          <cell r="S236">
            <v>241659</v>
          </cell>
          <cell r="W236">
            <v>241659</v>
          </cell>
        </row>
        <row r="237">
          <cell r="B237" t="str">
            <v>GO</v>
          </cell>
          <cell r="I237" t="str">
            <v>E023</v>
          </cell>
          <cell r="R237">
            <v>0</v>
          </cell>
          <cell r="S237">
            <v>4197792.8</v>
          </cell>
          <cell r="W237">
            <v>4197792.8</v>
          </cell>
        </row>
        <row r="238">
          <cell r="B238" t="str">
            <v>GO</v>
          </cell>
          <cell r="I238" t="str">
            <v>M001</v>
          </cell>
          <cell r="R238">
            <v>0</v>
          </cell>
          <cell r="S238">
            <v>29423</v>
          </cell>
          <cell r="W238">
            <v>29423</v>
          </cell>
        </row>
        <row r="239">
          <cell r="B239" t="str">
            <v>GO</v>
          </cell>
          <cell r="I239" t="str">
            <v>O001</v>
          </cell>
          <cell r="R239">
            <v>0</v>
          </cell>
          <cell r="S239">
            <v>16590</v>
          </cell>
          <cell r="W239">
            <v>16590</v>
          </cell>
        </row>
        <row r="240">
          <cell r="B240" t="str">
            <v>GO</v>
          </cell>
          <cell r="I240" t="str">
            <v>E023</v>
          </cell>
          <cell r="R240">
            <v>0</v>
          </cell>
          <cell r="S240">
            <v>0</v>
          </cell>
          <cell r="W240">
            <v>0</v>
          </cell>
        </row>
        <row r="241">
          <cell r="B241" t="str">
            <v>GO</v>
          </cell>
          <cell r="I241" t="str">
            <v>E023</v>
          </cell>
          <cell r="R241">
            <v>0</v>
          </cell>
          <cell r="S241">
            <v>0</v>
          </cell>
          <cell r="W241">
            <v>0</v>
          </cell>
        </row>
        <row r="242">
          <cell r="B242" t="str">
            <v>GO</v>
          </cell>
          <cell r="I242" t="str">
            <v>E023</v>
          </cell>
          <cell r="R242">
            <v>0</v>
          </cell>
          <cell r="S242">
            <v>0</v>
          </cell>
          <cell r="W242">
            <v>0</v>
          </cell>
        </row>
        <row r="243">
          <cell r="B243" t="str">
            <v>GO</v>
          </cell>
          <cell r="I243" t="str">
            <v>E023</v>
          </cell>
          <cell r="R243">
            <v>9458862</v>
          </cell>
          <cell r="S243">
            <v>365481.42</v>
          </cell>
          <cell r="W243">
            <v>365481.42</v>
          </cell>
        </row>
        <row r="244">
          <cell r="B244" t="str">
            <v>GO</v>
          </cell>
          <cell r="I244" t="str">
            <v>E023</v>
          </cell>
          <cell r="R244">
            <v>0</v>
          </cell>
          <cell r="S244">
            <v>581753.1</v>
          </cell>
          <cell r="W244">
            <v>581752.6</v>
          </cell>
        </row>
        <row r="245">
          <cell r="B245" t="str">
            <v>GO</v>
          </cell>
          <cell r="I245" t="str">
            <v>E023</v>
          </cell>
          <cell r="R245">
            <v>0</v>
          </cell>
          <cell r="S245">
            <v>782640.84</v>
          </cell>
          <cell r="W245">
            <v>782640.84</v>
          </cell>
        </row>
        <row r="246">
          <cell r="B246" t="str">
            <v>GO</v>
          </cell>
          <cell r="I246" t="str">
            <v>E023</v>
          </cell>
          <cell r="R246">
            <v>1350000</v>
          </cell>
          <cell r="S246">
            <v>1385832.99</v>
          </cell>
          <cell r="W246">
            <v>1385832.99</v>
          </cell>
        </row>
        <row r="247">
          <cell r="B247" t="str">
            <v>GO</v>
          </cell>
          <cell r="I247" t="str">
            <v>E023</v>
          </cell>
          <cell r="R247">
            <v>3105000</v>
          </cell>
          <cell r="S247">
            <v>2573757.5300000003</v>
          </cell>
          <cell r="W247">
            <v>2573757.5300000003</v>
          </cell>
        </row>
        <row r="248">
          <cell r="B248" t="str">
            <v>GO</v>
          </cell>
          <cell r="I248" t="str">
            <v>E023</v>
          </cell>
          <cell r="R248">
            <v>2970000</v>
          </cell>
          <cell r="S248">
            <v>1396682.9</v>
          </cell>
          <cell r="W248">
            <v>1396682.9</v>
          </cell>
        </row>
        <row r="249">
          <cell r="B249" t="str">
            <v>GO</v>
          </cell>
          <cell r="I249" t="str">
            <v>E023</v>
          </cell>
          <cell r="R249">
            <v>3105000</v>
          </cell>
          <cell r="S249">
            <v>2070000</v>
          </cell>
          <cell r="W249">
            <v>2070000</v>
          </cell>
        </row>
        <row r="250">
          <cell r="B250" t="str">
            <v>GO</v>
          </cell>
          <cell r="I250" t="str">
            <v>E023</v>
          </cell>
          <cell r="R250">
            <v>2970000</v>
          </cell>
          <cell r="S250">
            <v>1980000</v>
          </cell>
          <cell r="W250">
            <v>1980000</v>
          </cell>
        </row>
        <row r="251">
          <cell r="B251" t="str">
            <v>GO</v>
          </cell>
          <cell r="I251" t="str">
            <v>E023</v>
          </cell>
          <cell r="R251">
            <v>0</v>
          </cell>
          <cell r="S251">
            <v>98800.11</v>
          </cell>
          <cell r="W251">
            <v>98800.11</v>
          </cell>
        </row>
        <row r="252">
          <cell r="B252" t="str">
            <v>GO</v>
          </cell>
          <cell r="I252" t="str">
            <v>E023</v>
          </cell>
          <cell r="R252">
            <v>0</v>
          </cell>
          <cell r="S252">
            <v>225824.65</v>
          </cell>
          <cell r="W252">
            <v>225824.63999999998</v>
          </cell>
        </row>
        <row r="253">
          <cell r="B253" t="str">
            <v>OC</v>
          </cell>
          <cell r="I253" t="str">
            <v>E023</v>
          </cell>
          <cell r="R253">
            <v>0</v>
          </cell>
          <cell r="S253">
            <v>32948</v>
          </cell>
          <cell r="W253">
            <v>32948</v>
          </cell>
        </row>
        <row r="254">
          <cell r="B254" t="str">
            <v>GO</v>
          </cell>
          <cell r="I254" t="str">
            <v>E010</v>
          </cell>
          <cell r="R254">
            <v>114200</v>
          </cell>
          <cell r="S254">
            <v>114200</v>
          </cell>
          <cell r="W254">
            <v>114200</v>
          </cell>
        </row>
        <row r="255">
          <cell r="B255" t="str">
            <v>GO</v>
          </cell>
          <cell r="I255" t="str">
            <v>E022</v>
          </cell>
          <cell r="R255">
            <v>501598</v>
          </cell>
          <cell r="S255">
            <v>501598</v>
          </cell>
          <cell r="W255">
            <v>501598</v>
          </cell>
        </row>
        <row r="256">
          <cell r="B256" t="str">
            <v>GO</v>
          </cell>
          <cell r="I256" t="str">
            <v>E023</v>
          </cell>
          <cell r="R256">
            <v>6261032</v>
          </cell>
          <cell r="S256">
            <v>6351722</v>
          </cell>
          <cell r="W256">
            <v>6351722</v>
          </cell>
        </row>
        <row r="257">
          <cell r="B257" t="str">
            <v>GO</v>
          </cell>
          <cell r="I257" t="str">
            <v>M001</v>
          </cell>
          <cell r="R257">
            <v>149514</v>
          </cell>
          <cell r="S257">
            <v>149514</v>
          </cell>
          <cell r="W257">
            <v>149514</v>
          </cell>
        </row>
        <row r="258">
          <cell r="B258" t="str">
            <v>GO</v>
          </cell>
          <cell r="I258" t="str">
            <v>O001</v>
          </cell>
          <cell r="R258">
            <v>10129</v>
          </cell>
          <cell r="S258">
            <v>10129</v>
          </cell>
          <cell r="W258">
            <v>10129</v>
          </cell>
        </row>
        <row r="259">
          <cell r="B259" t="str">
            <v>GO</v>
          </cell>
          <cell r="I259" t="str">
            <v>O001</v>
          </cell>
          <cell r="R259">
            <v>5200</v>
          </cell>
          <cell r="S259">
            <v>5200</v>
          </cell>
          <cell r="W259">
            <v>0</v>
          </cell>
        </row>
        <row r="260">
          <cell r="B260" t="str">
            <v>GO</v>
          </cell>
          <cell r="I260" t="str">
            <v>M001</v>
          </cell>
          <cell r="R260">
            <v>11700</v>
          </cell>
          <cell r="S260">
            <v>11700</v>
          </cell>
          <cell r="W260">
            <v>0</v>
          </cell>
        </row>
        <row r="261">
          <cell r="B261" t="str">
            <v>GO</v>
          </cell>
          <cell r="I261" t="str">
            <v>E023</v>
          </cell>
          <cell r="R261">
            <v>54600</v>
          </cell>
          <cell r="S261">
            <v>0</v>
          </cell>
          <cell r="W261">
            <v>0</v>
          </cell>
        </row>
        <row r="262">
          <cell r="B262" t="str">
            <v>GO</v>
          </cell>
          <cell r="I262" t="str">
            <v>E023</v>
          </cell>
          <cell r="R262">
            <v>291200</v>
          </cell>
          <cell r="S262">
            <v>0</v>
          </cell>
          <cell r="W262">
            <v>0</v>
          </cell>
        </row>
        <row r="263">
          <cell r="B263" t="str">
            <v>GO</v>
          </cell>
          <cell r="I263" t="str">
            <v>E023</v>
          </cell>
          <cell r="R263">
            <v>426400</v>
          </cell>
          <cell r="S263">
            <v>0</v>
          </cell>
          <cell r="W263">
            <v>0</v>
          </cell>
        </row>
        <row r="264">
          <cell r="B264" t="str">
            <v>GO</v>
          </cell>
          <cell r="I264" t="str">
            <v>E023</v>
          </cell>
          <cell r="R264">
            <v>130000</v>
          </cell>
          <cell r="S264">
            <v>0</v>
          </cell>
          <cell r="W264">
            <v>0</v>
          </cell>
        </row>
        <row r="265">
          <cell r="B265" t="str">
            <v>GO</v>
          </cell>
          <cell r="I265" t="str">
            <v>E023</v>
          </cell>
          <cell r="R265">
            <v>221000</v>
          </cell>
          <cell r="S265">
            <v>0</v>
          </cell>
          <cell r="W265">
            <v>0</v>
          </cell>
        </row>
        <row r="266">
          <cell r="B266" t="str">
            <v>GO</v>
          </cell>
          <cell r="I266" t="str">
            <v>E010</v>
          </cell>
          <cell r="R266">
            <v>31200</v>
          </cell>
          <cell r="S266">
            <v>31200</v>
          </cell>
          <cell r="W266">
            <v>0</v>
          </cell>
        </row>
        <row r="267">
          <cell r="B267" t="str">
            <v>GO</v>
          </cell>
          <cell r="I267" t="str">
            <v>E022</v>
          </cell>
          <cell r="R267">
            <v>128700</v>
          </cell>
          <cell r="S267">
            <v>11500</v>
          </cell>
          <cell r="W267">
            <v>0</v>
          </cell>
        </row>
        <row r="268">
          <cell r="B268" t="str">
            <v>GO</v>
          </cell>
          <cell r="I268" t="str">
            <v>E023</v>
          </cell>
          <cell r="R268">
            <v>2418000</v>
          </cell>
          <cell r="S268">
            <v>46557.11</v>
          </cell>
          <cell r="W268">
            <v>0</v>
          </cell>
        </row>
        <row r="269">
          <cell r="B269" t="str">
            <v>GO</v>
          </cell>
          <cell r="I269" t="str">
            <v>E023</v>
          </cell>
          <cell r="R269">
            <v>1482000</v>
          </cell>
          <cell r="S269">
            <v>39839.39</v>
          </cell>
          <cell r="W269">
            <v>0</v>
          </cell>
        </row>
        <row r="270">
          <cell r="B270" t="str">
            <v>GO</v>
          </cell>
          <cell r="I270" t="str">
            <v>M001</v>
          </cell>
          <cell r="R270">
            <v>0</v>
          </cell>
          <cell r="S270">
            <v>0</v>
          </cell>
          <cell r="W270">
            <v>0</v>
          </cell>
        </row>
        <row r="271">
          <cell r="B271" t="str">
            <v>GO</v>
          </cell>
          <cell r="I271" t="str">
            <v>E023</v>
          </cell>
          <cell r="R271">
            <v>0</v>
          </cell>
          <cell r="S271">
            <v>0</v>
          </cell>
          <cell r="W271">
            <v>0</v>
          </cell>
        </row>
        <row r="272">
          <cell r="B272" t="str">
            <v>GO</v>
          </cell>
          <cell r="I272" t="str">
            <v>O001</v>
          </cell>
          <cell r="R272">
            <v>546</v>
          </cell>
          <cell r="S272">
            <v>546</v>
          </cell>
          <cell r="W272">
            <v>546</v>
          </cell>
        </row>
        <row r="273">
          <cell r="B273" t="str">
            <v>GO</v>
          </cell>
          <cell r="I273" t="str">
            <v>M001</v>
          </cell>
          <cell r="R273">
            <v>1101</v>
          </cell>
          <cell r="S273">
            <v>1101</v>
          </cell>
          <cell r="W273">
            <v>1101</v>
          </cell>
        </row>
        <row r="274">
          <cell r="B274" t="str">
            <v>GO</v>
          </cell>
          <cell r="I274" t="str">
            <v>E023</v>
          </cell>
          <cell r="R274">
            <v>124759</v>
          </cell>
          <cell r="S274">
            <v>161985.81</v>
          </cell>
          <cell r="W274">
            <v>106270.48999999999</v>
          </cell>
        </row>
        <row r="275">
          <cell r="B275" t="str">
            <v>GO</v>
          </cell>
          <cell r="I275" t="str">
            <v>E010</v>
          </cell>
          <cell r="R275">
            <v>1106</v>
          </cell>
          <cell r="S275">
            <v>1106</v>
          </cell>
          <cell r="W275">
            <v>1106</v>
          </cell>
        </row>
        <row r="276">
          <cell r="B276" t="str">
            <v>GO</v>
          </cell>
          <cell r="I276" t="str">
            <v>E022</v>
          </cell>
          <cell r="R276">
            <v>2484</v>
          </cell>
          <cell r="S276">
            <v>2484</v>
          </cell>
          <cell r="W276">
            <v>2484</v>
          </cell>
        </row>
        <row r="277">
          <cell r="B277" t="str">
            <v>GO</v>
          </cell>
          <cell r="I277" t="str">
            <v>M001</v>
          </cell>
          <cell r="R277">
            <v>0</v>
          </cell>
          <cell r="S277">
            <v>0</v>
          </cell>
          <cell r="W277">
            <v>0</v>
          </cell>
        </row>
        <row r="278">
          <cell r="B278" t="str">
            <v>GO</v>
          </cell>
          <cell r="I278" t="str">
            <v>E023</v>
          </cell>
          <cell r="R278">
            <v>0</v>
          </cell>
          <cell r="S278">
            <v>0</v>
          </cell>
          <cell r="W278">
            <v>0</v>
          </cell>
        </row>
        <row r="279">
          <cell r="B279" t="str">
            <v>GO</v>
          </cell>
          <cell r="I279" t="str">
            <v>E023</v>
          </cell>
          <cell r="R279">
            <v>62500</v>
          </cell>
          <cell r="S279">
            <v>62500</v>
          </cell>
          <cell r="W279">
            <v>34370</v>
          </cell>
        </row>
        <row r="280">
          <cell r="B280" t="str">
            <v>GO</v>
          </cell>
          <cell r="I280" t="str">
            <v>E023</v>
          </cell>
          <cell r="R280">
            <v>62500</v>
          </cell>
          <cell r="S280">
            <v>62500</v>
          </cell>
          <cell r="W280">
            <v>34370</v>
          </cell>
        </row>
        <row r="281">
          <cell r="B281" t="str">
            <v>GO</v>
          </cell>
          <cell r="I281" t="str">
            <v>O001</v>
          </cell>
          <cell r="R281">
            <v>1160</v>
          </cell>
          <cell r="S281">
            <v>1160</v>
          </cell>
          <cell r="W281">
            <v>420.05</v>
          </cell>
        </row>
        <row r="282">
          <cell r="B282" t="str">
            <v>GO</v>
          </cell>
          <cell r="I282" t="str">
            <v>M001</v>
          </cell>
          <cell r="R282">
            <v>2738</v>
          </cell>
          <cell r="S282">
            <v>2738</v>
          </cell>
          <cell r="W282">
            <v>1369</v>
          </cell>
        </row>
        <row r="283">
          <cell r="B283" t="str">
            <v>GO</v>
          </cell>
          <cell r="I283" t="str">
            <v>E023</v>
          </cell>
          <cell r="R283">
            <v>286548</v>
          </cell>
          <cell r="S283">
            <v>286548</v>
          </cell>
          <cell r="W283">
            <v>143274</v>
          </cell>
        </row>
        <row r="284">
          <cell r="B284" t="str">
            <v>GO</v>
          </cell>
          <cell r="I284" t="str">
            <v>E010</v>
          </cell>
          <cell r="R284">
            <v>2512</v>
          </cell>
          <cell r="S284">
            <v>2512</v>
          </cell>
          <cell r="W284">
            <v>1256</v>
          </cell>
        </row>
        <row r="285">
          <cell r="B285" t="str">
            <v>GO</v>
          </cell>
          <cell r="I285" t="str">
            <v>E022</v>
          </cell>
          <cell r="R285">
            <v>29044</v>
          </cell>
          <cell r="S285">
            <v>29044</v>
          </cell>
          <cell r="W285">
            <v>14522</v>
          </cell>
        </row>
        <row r="286">
          <cell r="B286" t="str">
            <v>GO</v>
          </cell>
          <cell r="I286" t="str">
            <v>M001</v>
          </cell>
          <cell r="R286">
            <v>0</v>
          </cell>
          <cell r="S286">
            <v>600</v>
          </cell>
          <cell r="W286">
            <v>0</v>
          </cell>
        </row>
        <row r="287">
          <cell r="B287" t="str">
            <v>GO</v>
          </cell>
          <cell r="I287" t="str">
            <v>E010</v>
          </cell>
          <cell r="R287">
            <v>0</v>
          </cell>
          <cell r="S287">
            <v>2319</v>
          </cell>
          <cell r="W287">
            <v>0</v>
          </cell>
        </row>
        <row r="288">
          <cell r="B288" t="str">
            <v>GO</v>
          </cell>
          <cell r="I288" t="str">
            <v>E010</v>
          </cell>
          <cell r="R288">
            <v>0</v>
          </cell>
          <cell r="S288">
            <v>9975</v>
          </cell>
          <cell r="W288">
            <v>0</v>
          </cell>
        </row>
        <row r="289">
          <cell r="B289" t="str">
            <v>GO</v>
          </cell>
          <cell r="I289" t="str">
            <v>E010</v>
          </cell>
          <cell r="R289">
            <v>0</v>
          </cell>
          <cell r="S289">
            <v>7392</v>
          </cell>
          <cell r="W289">
            <v>0</v>
          </cell>
        </row>
        <row r="290">
          <cell r="B290" t="str">
            <v>GO</v>
          </cell>
          <cell r="I290" t="str">
            <v>E010</v>
          </cell>
          <cell r="R290">
            <v>0</v>
          </cell>
          <cell r="S290">
            <v>7392</v>
          </cell>
          <cell r="W290">
            <v>0</v>
          </cell>
        </row>
        <row r="291">
          <cell r="B291" t="str">
            <v>GO</v>
          </cell>
          <cell r="I291" t="str">
            <v>E010</v>
          </cell>
          <cell r="R291">
            <v>0</v>
          </cell>
          <cell r="S291">
            <v>2322</v>
          </cell>
          <cell r="W291">
            <v>0</v>
          </cell>
        </row>
        <row r="292">
          <cell r="B292" t="str">
            <v>GO</v>
          </cell>
          <cell r="I292" t="str">
            <v>M001</v>
          </cell>
          <cell r="R292">
            <v>0</v>
          </cell>
          <cell r="S292">
            <v>52524.800000000003</v>
          </cell>
          <cell r="W292">
            <v>52524.800000000003</v>
          </cell>
        </row>
        <row r="293">
          <cell r="B293" t="str">
            <v>GO</v>
          </cell>
          <cell r="I293" t="str">
            <v>M001</v>
          </cell>
          <cell r="R293">
            <v>0</v>
          </cell>
          <cell r="S293">
            <v>0</v>
          </cell>
          <cell r="W293">
            <v>0</v>
          </cell>
        </row>
        <row r="294">
          <cell r="B294" t="str">
            <v>GO</v>
          </cell>
          <cell r="I294" t="str">
            <v>E022</v>
          </cell>
          <cell r="R294">
            <v>0</v>
          </cell>
          <cell r="S294">
            <v>0</v>
          </cell>
          <cell r="W294">
            <v>0</v>
          </cell>
        </row>
        <row r="295">
          <cell r="B295" t="str">
            <v>GO</v>
          </cell>
          <cell r="I295" t="str">
            <v>E023</v>
          </cell>
          <cell r="R295">
            <v>0</v>
          </cell>
          <cell r="S295">
            <v>0</v>
          </cell>
          <cell r="W295">
            <v>0</v>
          </cell>
        </row>
        <row r="296">
          <cell r="B296" t="str">
            <v>GO</v>
          </cell>
          <cell r="I296" t="str">
            <v>E023</v>
          </cell>
          <cell r="R296">
            <v>0</v>
          </cell>
          <cell r="S296">
            <v>0</v>
          </cell>
          <cell r="W296">
            <v>0</v>
          </cell>
        </row>
        <row r="297">
          <cell r="B297" t="str">
            <v>GO</v>
          </cell>
          <cell r="I297" t="str">
            <v>E023</v>
          </cell>
          <cell r="R297">
            <v>0</v>
          </cell>
          <cell r="S297">
            <v>0</v>
          </cell>
          <cell r="W297">
            <v>0</v>
          </cell>
        </row>
        <row r="298">
          <cell r="B298" t="str">
            <v>GO</v>
          </cell>
          <cell r="I298" t="str">
            <v>E023</v>
          </cell>
          <cell r="R298">
            <v>3000000</v>
          </cell>
          <cell r="S298">
            <v>4331264.13</v>
          </cell>
          <cell r="W298">
            <v>1909067.1</v>
          </cell>
        </row>
        <row r="299">
          <cell r="B299" t="str">
            <v>GO</v>
          </cell>
          <cell r="I299" t="str">
            <v>O001</v>
          </cell>
          <cell r="R299">
            <v>912</v>
          </cell>
          <cell r="S299">
            <v>912</v>
          </cell>
          <cell r="W299">
            <v>608</v>
          </cell>
        </row>
        <row r="300">
          <cell r="B300" t="str">
            <v>GO</v>
          </cell>
          <cell r="I300" t="str">
            <v>M001</v>
          </cell>
          <cell r="R300">
            <v>15522</v>
          </cell>
          <cell r="S300">
            <v>15522</v>
          </cell>
          <cell r="W300">
            <v>10348</v>
          </cell>
        </row>
        <row r="301">
          <cell r="B301" t="str">
            <v>GO</v>
          </cell>
          <cell r="I301" t="str">
            <v>E023</v>
          </cell>
          <cell r="R301">
            <v>160797</v>
          </cell>
          <cell r="S301">
            <v>170293.8</v>
          </cell>
          <cell r="W301">
            <v>116694.79999999999</v>
          </cell>
        </row>
        <row r="302">
          <cell r="B302" t="str">
            <v>GO</v>
          </cell>
          <cell r="I302" t="str">
            <v>E022</v>
          </cell>
          <cell r="R302">
            <v>20769</v>
          </cell>
          <cell r="S302">
            <v>20769</v>
          </cell>
          <cell r="W302">
            <v>13846</v>
          </cell>
        </row>
        <row r="303">
          <cell r="B303" t="str">
            <v>GO</v>
          </cell>
          <cell r="I303" t="str">
            <v>O001</v>
          </cell>
          <cell r="R303">
            <v>96</v>
          </cell>
          <cell r="S303">
            <v>144</v>
          </cell>
          <cell r="W303">
            <v>0</v>
          </cell>
        </row>
        <row r="304">
          <cell r="B304" t="str">
            <v>GO</v>
          </cell>
          <cell r="I304" t="str">
            <v>M001</v>
          </cell>
          <cell r="R304">
            <v>2928</v>
          </cell>
          <cell r="S304">
            <v>4392</v>
          </cell>
          <cell r="W304">
            <v>0</v>
          </cell>
        </row>
        <row r="305">
          <cell r="B305" t="str">
            <v>GO</v>
          </cell>
          <cell r="I305" t="str">
            <v>E023</v>
          </cell>
          <cell r="R305">
            <v>18024</v>
          </cell>
          <cell r="S305">
            <v>27046.989999999998</v>
          </cell>
          <cell r="W305">
            <v>650.69000000000005</v>
          </cell>
        </row>
        <row r="306">
          <cell r="B306" t="str">
            <v>GO</v>
          </cell>
          <cell r="I306" t="str">
            <v>E010</v>
          </cell>
          <cell r="R306">
            <v>576</v>
          </cell>
          <cell r="S306">
            <v>864</v>
          </cell>
          <cell r="W306">
            <v>0</v>
          </cell>
        </row>
        <row r="307">
          <cell r="B307" t="str">
            <v>GO</v>
          </cell>
          <cell r="I307" t="str">
            <v>E022</v>
          </cell>
          <cell r="R307">
            <v>2376</v>
          </cell>
          <cell r="S307">
            <v>3564</v>
          </cell>
          <cell r="W307">
            <v>0</v>
          </cell>
        </row>
        <row r="308">
          <cell r="B308" t="str">
            <v>GO</v>
          </cell>
          <cell r="I308" t="str">
            <v>O001</v>
          </cell>
          <cell r="R308">
            <v>0</v>
          </cell>
          <cell r="S308">
            <v>0</v>
          </cell>
          <cell r="W308">
            <v>0</v>
          </cell>
        </row>
        <row r="309">
          <cell r="B309" t="str">
            <v>GO</v>
          </cell>
          <cell r="I309" t="str">
            <v>M001</v>
          </cell>
          <cell r="R309">
            <v>0</v>
          </cell>
          <cell r="S309">
            <v>100000</v>
          </cell>
          <cell r="W309">
            <v>0</v>
          </cell>
        </row>
        <row r="310">
          <cell r="B310" t="str">
            <v>GO</v>
          </cell>
          <cell r="I310" t="str">
            <v>E023</v>
          </cell>
          <cell r="R310">
            <v>0</v>
          </cell>
          <cell r="S310">
            <v>120012.92</v>
          </cell>
          <cell r="W310">
            <v>120012.91</v>
          </cell>
        </row>
        <row r="311">
          <cell r="B311" t="str">
            <v>GO</v>
          </cell>
          <cell r="I311" t="str">
            <v>E010</v>
          </cell>
          <cell r="R311">
            <v>0</v>
          </cell>
          <cell r="S311">
            <v>0</v>
          </cell>
          <cell r="W311">
            <v>0</v>
          </cell>
        </row>
        <row r="312">
          <cell r="B312" t="str">
            <v>GO</v>
          </cell>
          <cell r="I312" t="str">
            <v>E022</v>
          </cell>
          <cell r="R312">
            <v>0</v>
          </cell>
          <cell r="S312">
            <v>0</v>
          </cell>
          <cell r="W312">
            <v>0</v>
          </cell>
        </row>
        <row r="313">
          <cell r="B313" t="str">
            <v>GO</v>
          </cell>
          <cell r="I313" t="str">
            <v>M001</v>
          </cell>
          <cell r="R313">
            <v>250000</v>
          </cell>
          <cell r="S313">
            <v>594675.07000000007</v>
          </cell>
          <cell r="W313">
            <v>356563.91000000003</v>
          </cell>
        </row>
        <row r="314">
          <cell r="B314" t="str">
            <v>GO</v>
          </cell>
          <cell r="I314" t="str">
            <v>O001</v>
          </cell>
          <cell r="R314">
            <v>0</v>
          </cell>
          <cell r="S314">
            <v>0</v>
          </cell>
          <cell r="W314">
            <v>0</v>
          </cell>
        </row>
        <row r="315">
          <cell r="B315" t="str">
            <v>GO</v>
          </cell>
          <cell r="I315" t="str">
            <v>M001</v>
          </cell>
          <cell r="R315">
            <v>0</v>
          </cell>
          <cell r="S315">
            <v>0</v>
          </cell>
          <cell r="W315">
            <v>0</v>
          </cell>
        </row>
        <row r="316">
          <cell r="B316" t="str">
            <v>GO</v>
          </cell>
          <cell r="I316" t="str">
            <v>E023</v>
          </cell>
          <cell r="R316">
            <v>0</v>
          </cell>
          <cell r="S316">
            <v>1683480</v>
          </cell>
          <cell r="W316">
            <v>0</v>
          </cell>
        </row>
        <row r="317">
          <cell r="B317" t="str">
            <v>GO</v>
          </cell>
          <cell r="I317" t="str">
            <v>E010</v>
          </cell>
          <cell r="R317">
            <v>0</v>
          </cell>
          <cell r="S317">
            <v>0</v>
          </cell>
          <cell r="W317">
            <v>0</v>
          </cell>
        </row>
        <row r="318">
          <cell r="B318" t="str">
            <v>GO</v>
          </cell>
          <cell r="I318" t="str">
            <v>E022</v>
          </cell>
          <cell r="R318">
            <v>0</v>
          </cell>
          <cell r="S318">
            <v>0</v>
          </cell>
          <cell r="W318">
            <v>0</v>
          </cell>
        </row>
        <row r="319">
          <cell r="B319" t="str">
            <v>GO</v>
          </cell>
          <cell r="I319" t="str">
            <v>E010</v>
          </cell>
          <cell r="R319">
            <v>0</v>
          </cell>
          <cell r="S319">
            <v>0</v>
          </cell>
          <cell r="W319">
            <v>0</v>
          </cell>
        </row>
        <row r="320">
          <cell r="B320" t="str">
            <v>GO</v>
          </cell>
          <cell r="I320" t="str">
            <v>M001</v>
          </cell>
          <cell r="R320">
            <v>30000</v>
          </cell>
          <cell r="S320">
            <v>30000</v>
          </cell>
          <cell r="W320">
            <v>5596</v>
          </cell>
        </row>
        <row r="321">
          <cell r="B321" t="str">
            <v>GO</v>
          </cell>
          <cell r="I321" t="str">
            <v>E023</v>
          </cell>
          <cell r="R321">
            <v>45000</v>
          </cell>
          <cell r="S321">
            <v>28000</v>
          </cell>
          <cell r="W321">
            <v>0</v>
          </cell>
        </row>
        <row r="322">
          <cell r="B322" t="str">
            <v>GO</v>
          </cell>
          <cell r="I322" t="str">
            <v>E010</v>
          </cell>
          <cell r="R322">
            <v>45000</v>
          </cell>
          <cell r="S322">
            <v>37500</v>
          </cell>
          <cell r="W322">
            <v>0</v>
          </cell>
        </row>
        <row r="323">
          <cell r="B323" t="str">
            <v>GO</v>
          </cell>
          <cell r="I323" t="str">
            <v>E022</v>
          </cell>
          <cell r="R323">
            <v>15000</v>
          </cell>
          <cell r="S323">
            <v>15000</v>
          </cell>
          <cell r="W323">
            <v>0</v>
          </cell>
        </row>
        <row r="324">
          <cell r="B324" t="str">
            <v>GO</v>
          </cell>
          <cell r="I324" t="str">
            <v>E022</v>
          </cell>
          <cell r="R324">
            <v>15000</v>
          </cell>
          <cell r="S324">
            <v>15000</v>
          </cell>
          <cell r="W324">
            <v>0</v>
          </cell>
        </row>
        <row r="325">
          <cell r="B325" t="str">
            <v>GO</v>
          </cell>
          <cell r="I325" t="str">
            <v>E010</v>
          </cell>
          <cell r="R325">
            <v>0</v>
          </cell>
          <cell r="S325">
            <v>37584</v>
          </cell>
          <cell r="W325">
            <v>37584</v>
          </cell>
        </row>
        <row r="326">
          <cell r="B326" t="str">
            <v>GO</v>
          </cell>
          <cell r="I326" t="str">
            <v>E023</v>
          </cell>
          <cell r="R326">
            <v>0</v>
          </cell>
          <cell r="S326">
            <v>0</v>
          </cell>
          <cell r="W326">
            <v>0</v>
          </cell>
        </row>
        <row r="327">
          <cell r="B327" t="str">
            <v>GO</v>
          </cell>
          <cell r="I327" t="str">
            <v>M001</v>
          </cell>
          <cell r="R327">
            <v>0</v>
          </cell>
          <cell r="S327">
            <v>50096</v>
          </cell>
          <cell r="W327">
            <v>40192</v>
          </cell>
        </row>
        <row r="328">
          <cell r="B328" t="str">
            <v>GO</v>
          </cell>
          <cell r="I328" t="str">
            <v>E023</v>
          </cell>
          <cell r="R328">
            <v>138414</v>
          </cell>
          <cell r="S328">
            <v>0</v>
          </cell>
          <cell r="W328">
            <v>0</v>
          </cell>
        </row>
        <row r="329">
          <cell r="B329" t="str">
            <v>GO</v>
          </cell>
          <cell r="I329" t="str">
            <v>E010</v>
          </cell>
          <cell r="R329">
            <v>25154</v>
          </cell>
          <cell r="S329">
            <v>25154</v>
          </cell>
          <cell r="W329">
            <v>0</v>
          </cell>
        </row>
        <row r="330">
          <cell r="B330" t="str">
            <v>GO</v>
          </cell>
          <cell r="I330" t="str">
            <v>E022</v>
          </cell>
          <cell r="R330">
            <v>2336434</v>
          </cell>
          <cell r="S330">
            <v>0</v>
          </cell>
          <cell r="W330">
            <v>0</v>
          </cell>
        </row>
        <row r="331">
          <cell r="B331" t="str">
            <v>GO</v>
          </cell>
          <cell r="I331" t="str">
            <v>E023</v>
          </cell>
          <cell r="R331">
            <v>16023</v>
          </cell>
          <cell r="S331">
            <v>36609.229999999996</v>
          </cell>
          <cell r="W331">
            <v>20586.23</v>
          </cell>
        </row>
        <row r="332">
          <cell r="B332" t="str">
            <v>GO</v>
          </cell>
          <cell r="I332" t="str">
            <v>E023</v>
          </cell>
          <cell r="R332">
            <v>78813</v>
          </cell>
          <cell r="S332">
            <v>160345.63</v>
          </cell>
          <cell r="W332">
            <v>143796.24</v>
          </cell>
        </row>
        <row r="333">
          <cell r="B333" t="str">
            <v>GO</v>
          </cell>
          <cell r="I333" t="str">
            <v>E023</v>
          </cell>
          <cell r="R333">
            <v>26754</v>
          </cell>
          <cell r="S333">
            <v>26754</v>
          </cell>
          <cell r="W333">
            <v>0</v>
          </cell>
        </row>
        <row r="334">
          <cell r="B334" t="str">
            <v>GO</v>
          </cell>
          <cell r="I334" t="str">
            <v>E023</v>
          </cell>
          <cell r="R334">
            <v>10143</v>
          </cell>
          <cell r="S334">
            <v>10143</v>
          </cell>
          <cell r="W334">
            <v>0</v>
          </cell>
        </row>
        <row r="335">
          <cell r="B335" t="str">
            <v>GO</v>
          </cell>
          <cell r="I335" t="str">
            <v>E023</v>
          </cell>
          <cell r="R335">
            <v>9681</v>
          </cell>
          <cell r="S335">
            <v>9681</v>
          </cell>
          <cell r="W335">
            <v>0</v>
          </cell>
        </row>
        <row r="336">
          <cell r="B336" t="str">
            <v>GO</v>
          </cell>
          <cell r="I336" t="str">
            <v>E010</v>
          </cell>
          <cell r="R336">
            <v>48405</v>
          </cell>
          <cell r="S336">
            <v>10821</v>
          </cell>
          <cell r="W336">
            <v>0</v>
          </cell>
        </row>
        <row r="337">
          <cell r="B337" t="str">
            <v>GO</v>
          </cell>
          <cell r="I337" t="str">
            <v>E022</v>
          </cell>
          <cell r="R337">
            <v>20181</v>
          </cell>
          <cell r="S337">
            <v>101054.23</v>
          </cell>
          <cell r="W337">
            <v>80873.23</v>
          </cell>
        </row>
        <row r="338">
          <cell r="B338" t="str">
            <v>GO</v>
          </cell>
          <cell r="I338" t="str">
            <v>M001</v>
          </cell>
          <cell r="R338">
            <v>150000</v>
          </cell>
          <cell r="S338">
            <v>150000</v>
          </cell>
          <cell r="W338">
            <v>105329.84</v>
          </cell>
        </row>
        <row r="339">
          <cell r="B339" t="str">
            <v>GO</v>
          </cell>
          <cell r="I339" t="str">
            <v>M001</v>
          </cell>
          <cell r="R339">
            <v>0</v>
          </cell>
          <cell r="S339">
            <v>0</v>
          </cell>
          <cell r="W339">
            <v>0</v>
          </cell>
        </row>
        <row r="340">
          <cell r="B340" t="str">
            <v>GO</v>
          </cell>
          <cell r="I340" t="str">
            <v>E023</v>
          </cell>
          <cell r="R340">
            <v>0</v>
          </cell>
          <cell r="S340">
            <v>0</v>
          </cell>
          <cell r="W340">
            <v>0</v>
          </cell>
        </row>
        <row r="341">
          <cell r="B341" t="str">
            <v>GO</v>
          </cell>
          <cell r="I341" t="str">
            <v>M001</v>
          </cell>
          <cell r="R341">
            <v>0</v>
          </cell>
          <cell r="S341">
            <v>0</v>
          </cell>
          <cell r="W341">
            <v>0</v>
          </cell>
        </row>
        <row r="342">
          <cell r="B342" t="str">
            <v>GO</v>
          </cell>
          <cell r="I342" t="str">
            <v>E022</v>
          </cell>
          <cell r="R342">
            <v>0</v>
          </cell>
          <cell r="S342">
            <v>0</v>
          </cell>
          <cell r="W342">
            <v>0</v>
          </cell>
        </row>
        <row r="343">
          <cell r="B343" t="str">
            <v>GO</v>
          </cell>
          <cell r="I343" t="str">
            <v>E023</v>
          </cell>
          <cell r="R343">
            <v>1700163</v>
          </cell>
          <cell r="S343">
            <v>274480.87</v>
          </cell>
          <cell r="W343">
            <v>33682.15</v>
          </cell>
        </row>
        <row r="344">
          <cell r="B344" t="str">
            <v>GO</v>
          </cell>
          <cell r="I344" t="str">
            <v>M001</v>
          </cell>
          <cell r="R344">
            <v>0</v>
          </cell>
          <cell r="S344">
            <v>131455.82</v>
          </cell>
          <cell r="W344">
            <v>131071.98000000001</v>
          </cell>
        </row>
        <row r="345">
          <cell r="B345" t="str">
            <v>GO</v>
          </cell>
          <cell r="I345" t="str">
            <v>E023</v>
          </cell>
          <cell r="R345">
            <v>0</v>
          </cell>
          <cell r="S345">
            <v>0</v>
          </cell>
          <cell r="W345">
            <v>0</v>
          </cell>
        </row>
        <row r="346">
          <cell r="B346" t="str">
            <v>GO</v>
          </cell>
          <cell r="I346" t="str">
            <v>E023</v>
          </cell>
          <cell r="R346">
            <v>0</v>
          </cell>
          <cell r="S346">
            <v>291832.32000000001</v>
          </cell>
          <cell r="W346">
            <v>291832.32000000001</v>
          </cell>
        </row>
        <row r="347">
          <cell r="B347" t="str">
            <v>GO</v>
          </cell>
          <cell r="I347" t="str">
            <v>O001</v>
          </cell>
          <cell r="R347">
            <v>42</v>
          </cell>
          <cell r="S347">
            <v>42</v>
          </cell>
          <cell r="W347">
            <v>0</v>
          </cell>
        </row>
        <row r="348">
          <cell r="B348" t="str">
            <v>GO</v>
          </cell>
          <cell r="I348" t="str">
            <v>M001</v>
          </cell>
          <cell r="R348">
            <v>127</v>
          </cell>
          <cell r="S348">
            <v>127</v>
          </cell>
          <cell r="W348">
            <v>0</v>
          </cell>
        </row>
        <row r="349">
          <cell r="B349" t="str">
            <v>GO</v>
          </cell>
          <cell r="I349" t="str">
            <v>E023</v>
          </cell>
          <cell r="R349">
            <v>414577</v>
          </cell>
          <cell r="S349">
            <v>465693.24</v>
          </cell>
          <cell r="W349">
            <v>51116.240000000005</v>
          </cell>
        </row>
        <row r="350">
          <cell r="B350" t="str">
            <v>GO</v>
          </cell>
          <cell r="I350" t="str">
            <v>E010</v>
          </cell>
          <cell r="R350">
            <v>7203</v>
          </cell>
          <cell r="S350">
            <v>7203</v>
          </cell>
          <cell r="W350">
            <v>0</v>
          </cell>
        </row>
        <row r="351">
          <cell r="B351" t="str">
            <v>GO</v>
          </cell>
          <cell r="I351" t="str">
            <v>E022</v>
          </cell>
          <cell r="R351">
            <v>1652</v>
          </cell>
          <cell r="S351">
            <v>1652</v>
          </cell>
          <cell r="W351">
            <v>0</v>
          </cell>
        </row>
        <row r="352">
          <cell r="B352" t="str">
            <v>GO</v>
          </cell>
          <cell r="I352" t="str">
            <v>E023</v>
          </cell>
          <cell r="R352">
            <v>0</v>
          </cell>
          <cell r="S352">
            <v>0</v>
          </cell>
          <cell r="W352">
            <v>0</v>
          </cell>
        </row>
        <row r="353">
          <cell r="B353" t="str">
            <v>GO</v>
          </cell>
          <cell r="I353" t="str">
            <v>E023</v>
          </cell>
          <cell r="R353">
            <v>10000</v>
          </cell>
          <cell r="S353">
            <v>170996</v>
          </cell>
          <cell r="W353">
            <v>20996</v>
          </cell>
        </row>
        <row r="354">
          <cell r="B354" t="str">
            <v>GO</v>
          </cell>
          <cell r="I354" t="str">
            <v>M001</v>
          </cell>
          <cell r="R354">
            <v>20000</v>
          </cell>
          <cell r="S354">
            <v>20000</v>
          </cell>
          <cell r="W354">
            <v>0</v>
          </cell>
        </row>
        <row r="355">
          <cell r="B355" t="str">
            <v>GO</v>
          </cell>
          <cell r="I355" t="str">
            <v>E023</v>
          </cell>
          <cell r="R355">
            <v>1269280</v>
          </cell>
          <cell r="S355">
            <v>1289056.26</v>
          </cell>
          <cell r="W355">
            <v>913752.89</v>
          </cell>
        </row>
        <row r="356">
          <cell r="B356" t="str">
            <v>GO</v>
          </cell>
          <cell r="I356" t="str">
            <v>E023</v>
          </cell>
          <cell r="R356">
            <v>0</v>
          </cell>
          <cell r="S356">
            <v>0</v>
          </cell>
          <cell r="W356">
            <v>0</v>
          </cell>
        </row>
        <row r="357">
          <cell r="B357" t="str">
            <v>GO</v>
          </cell>
          <cell r="I357" t="str">
            <v>E023</v>
          </cell>
          <cell r="R357">
            <v>0</v>
          </cell>
          <cell r="S357">
            <v>0</v>
          </cell>
          <cell r="W357">
            <v>0</v>
          </cell>
        </row>
        <row r="358">
          <cell r="B358" t="str">
            <v>GO</v>
          </cell>
          <cell r="I358" t="str">
            <v>E023</v>
          </cell>
          <cell r="R358">
            <v>0</v>
          </cell>
          <cell r="S358">
            <v>0</v>
          </cell>
          <cell r="W358">
            <v>0</v>
          </cell>
        </row>
        <row r="359">
          <cell r="B359" t="str">
            <v>GO</v>
          </cell>
          <cell r="I359" t="str">
            <v>E023</v>
          </cell>
          <cell r="R359">
            <v>0</v>
          </cell>
          <cell r="S359">
            <v>0</v>
          </cell>
          <cell r="W359">
            <v>0</v>
          </cell>
        </row>
        <row r="360">
          <cell r="B360" t="str">
            <v>GO</v>
          </cell>
          <cell r="I360" t="str">
            <v>O001</v>
          </cell>
          <cell r="R360">
            <v>1188</v>
          </cell>
          <cell r="S360">
            <v>1188</v>
          </cell>
          <cell r="W360">
            <v>0</v>
          </cell>
        </row>
        <row r="361">
          <cell r="B361" t="str">
            <v>GO</v>
          </cell>
          <cell r="I361" t="str">
            <v>M001</v>
          </cell>
          <cell r="R361">
            <v>8991</v>
          </cell>
          <cell r="S361">
            <v>8991</v>
          </cell>
          <cell r="W361">
            <v>0</v>
          </cell>
        </row>
        <row r="362">
          <cell r="B362" t="str">
            <v>GO</v>
          </cell>
          <cell r="I362" t="str">
            <v>E023</v>
          </cell>
          <cell r="R362">
            <v>202851</v>
          </cell>
          <cell r="S362">
            <v>202851</v>
          </cell>
          <cell r="W362">
            <v>0</v>
          </cell>
        </row>
        <row r="363">
          <cell r="B363" t="str">
            <v>GO</v>
          </cell>
          <cell r="I363" t="str">
            <v>E010</v>
          </cell>
          <cell r="R363">
            <v>38988</v>
          </cell>
          <cell r="S363">
            <v>38988</v>
          </cell>
          <cell r="W363">
            <v>0</v>
          </cell>
        </row>
        <row r="364">
          <cell r="B364" t="str">
            <v>GO</v>
          </cell>
          <cell r="I364" t="str">
            <v>E022</v>
          </cell>
          <cell r="R364">
            <v>17982</v>
          </cell>
          <cell r="S364">
            <v>17982</v>
          </cell>
          <cell r="W364">
            <v>0</v>
          </cell>
        </row>
        <row r="365">
          <cell r="B365" t="str">
            <v>GO</v>
          </cell>
          <cell r="I365" t="str">
            <v>E010</v>
          </cell>
          <cell r="R365">
            <v>0</v>
          </cell>
          <cell r="S365">
            <v>0</v>
          </cell>
          <cell r="W365">
            <v>0</v>
          </cell>
        </row>
        <row r="366">
          <cell r="B366" t="str">
            <v>GO</v>
          </cell>
          <cell r="I366" t="str">
            <v>E023</v>
          </cell>
          <cell r="R366">
            <v>0</v>
          </cell>
          <cell r="S366">
            <v>2958</v>
          </cell>
          <cell r="W366">
            <v>2958</v>
          </cell>
        </row>
        <row r="367">
          <cell r="B367" t="str">
            <v>GO</v>
          </cell>
          <cell r="I367" t="str">
            <v>M001</v>
          </cell>
          <cell r="R367">
            <v>100000</v>
          </cell>
          <cell r="S367">
            <v>100000</v>
          </cell>
          <cell r="W367">
            <v>17995</v>
          </cell>
        </row>
        <row r="368">
          <cell r="R368">
            <v>80868684</v>
          </cell>
          <cell r="S368">
            <v>70903756.480000004</v>
          </cell>
          <cell r="W368">
            <v>64037598.219999991</v>
          </cell>
        </row>
        <row r="369">
          <cell r="B369" t="str">
            <v>OC</v>
          </cell>
          <cell r="I369" t="str">
            <v>E023</v>
          </cell>
          <cell r="R369">
            <v>0</v>
          </cell>
          <cell r="S369">
            <v>0</v>
          </cell>
          <cell r="W369">
            <v>0</v>
          </cell>
        </row>
        <row r="370">
          <cell r="B370" t="str">
            <v>OC</v>
          </cell>
          <cell r="I370" t="str">
            <v>E023</v>
          </cell>
          <cell r="R370">
            <v>0</v>
          </cell>
          <cell r="S370">
            <v>0</v>
          </cell>
          <cell r="W370">
            <v>0</v>
          </cell>
        </row>
        <row r="371">
          <cell r="R371">
            <v>0</v>
          </cell>
          <cell r="S371">
            <v>0</v>
          </cell>
          <cell r="W371">
            <v>0</v>
          </cell>
        </row>
        <row r="372">
          <cell r="B372" t="str">
            <v>IF</v>
          </cell>
          <cell r="I372" t="str">
            <v>E023</v>
          </cell>
          <cell r="R372">
            <v>0</v>
          </cell>
          <cell r="S372">
            <v>0</v>
          </cell>
          <cell r="W372">
            <v>0</v>
          </cell>
        </row>
        <row r="373">
          <cell r="B373" t="str">
            <v>IF</v>
          </cell>
          <cell r="I373" t="str">
            <v>E023</v>
          </cell>
          <cell r="R373">
            <v>0</v>
          </cell>
          <cell r="S373">
            <v>0</v>
          </cell>
          <cell r="W373">
            <v>0</v>
          </cell>
        </row>
        <row r="374">
          <cell r="R374">
            <v>0</v>
          </cell>
          <cell r="S374">
            <v>0</v>
          </cell>
          <cell r="W374">
            <v>0</v>
          </cell>
        </row>
        <row r="375">
          <cell r="B375" t="str">
            <v>OC</v>
          </cell>
          <cell r="I375" t="str">
            <v>E023</v>
          </cell>
          <cell r="R375">
            <v>10000000</v>
          </cell>
          <cell r="S375">
            <v>0</v>
          </cell>
          <cell r="W37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5"/>
  <sheetViews>
    <sheetView tabSelected="1" zoomScale="85" zoomScaleNormal="85" workbookViewId="0">
      <selection activeCell="J28" sqref="J28"/>
    </sheetView>
  </sheetViews>
  <sheetFormatPr baseColWidth="10" defaultColWidth="9.140625" defaultRowHeight="12.75"/>
  <cols>
    <col min="1" max="1" width="1.85546875" style="2" customWidth="1"/>
    <col min="2" max="2" width="3.85546875" style="2" customWidth="1"/>
    <col min="3" max="5" width="5.42578125" style="2" customWidth="1"/>
    <col min="6" max="6" width="32.7109375" style="2" customWidth="1"/>
    <col min="7" max="17" width="14.28515625" style="2" customWidth="1"/>
    <col min="18" max="18" width="10.85546875" style="2" customWidth="1"/>
    <col min="19" max="19" width="12.5703125" style="2" customWidth="1"/>
    <col min="20" max="20" width="10.140625" style="2" customWidth="1"/>
    <col min="21" max="21" width="3.42578125" style="2" customWidth="1"/>
    <col min="22" max="16384" width="9.140625" style="2"/>
  </cols>
  <sheetData>
    <row r="1" spans="1:21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</row>
    <row r="3" spans="1:21" ht="12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" customHeight="1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2" customHeight="1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"/>
    </row>
    <row r="7" spans="1:21" ht="20.100000000000001" customHeight="1">
      <c r="A7" s="4" t="s">
        <v>5</v>
      </c>
      <c r="B7" s="4"/>
      <c r="C7" s="4"/>
      <c r="D7" s="4"/>
      <c r="E7" s="4"/>
      <c r="F7" s="5" t="s">
        <v>6</v>
      </c>
      <c r="G7" s="4" t="s">
        <v>7</v>
      </c>
      <c r="H7" s="4"/>
      <c r="I7" s="4"/>
      <c r="J7" s="4"/>
      <c r="K7" s="4"/>
      <c r="L7" s="4" t="s">
        <v>8</v>
      </c>
      <c r="M7" s="6" t="s">
        <v>9</v>
      </c>
      <c r="N7" s="6"/>
      <c r="O7" s="6"/>
      <c r="P7" s="6"/>
      <c r="Q7" s="6" t="s">
        <v>10</v>
      </c>
      <c r="R7" s="6"/>
      <c r="S7" s="6"/>
      <c r="T7" s="6"/>
      <c r="U7" s="1"/>
    </row>
    <row r="8" spans="1:21" ht="15" customHeight="1">
      <c r="A8" s="4"/>
      <c r="B8" s="4"/>
      <c r="C8" s="4"/>
      <c r="D8" s="4"/>
      <c r="E8" s="4"/>
      <c r="F8" s="5"/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4"/>
      <c r="M8" s="8" t="s">
        <v>16</v>
      </c>
      <c r="N8" s="7" t="s">
        <v>13</v>
      </c>
      <c r="O8" s="7" t="s">
        <v>17</v>
      </c>
      <c r="P8" s="7" t="s">
        <v>15</v>
      </c>
      <c r="Q8" s="7" t="s">
        <v>10</v>
      </c>
      <c r="R8" s="9" t="s">
        <v>18</v>
      </c>
      <c r="S8" s="9"/>
      <c r="T8" s="9"/>
      <c r="U8" s="1"/>
    </row>
    <row r="9" spans="1:21" ht="35.1" customHeight="1">
      <c r="A9" s="9" t="s">
        <v>19</v>
      </c>
      <c r="B9" s="9"/>
      <c r="C9" s="10" t="s">
        <v>20</v>
      </c>
      <c r="D9" s="10" t="s">
        <v>21</v>
      </c>
      <c r="E9" s="10" t="s">
        <v>22</v>
      </c>
      <c r="F9" s="5"/>
      <c r="G9" s="7"/>
      <c r="H9" s="7"/>
      <c r="I9" s="7"/>
      <c r="J9" s="7"/>
      <c r="K9" s="7"/>
      <c r="L9" s="4"/>
      <c r="M9" s="8"/>
      <c r="N9" s="7"/>
      <c r="O9" s="7"/>
      <c r="P9" s="7"/>
      <c r="Q9" s="7"/>
      <c r="R9" s="11" t="s">
        <v>23</v>
      </c>
      <c r="S9" s="11" t="s">
        <v>8</v>
      </c>
      <c r="T9" s="12" t="s">
        <v>24</v>
      </c>
      <c r="U9" s="1"/>
    </row>
    <row r="10" spans="1:21" ht="15" customHeight="1">
      <c r="A10" s="13" t="s">
        <v>25</v>
      </c>
      <c r="B10" s="13"/>
      <c r="C10" s="14" t="s">
        <v>25</v>
      </c>
      <c r="D10" s="14" t="s">
        <v>25</v>
      </c>
      <c r="E10" s="14" t="s">
        <v>25</v>
      </c>
      <c r="F10" s="15" t="s">
        <v>26</v>
      </c>
      <c r="G10" s="16" t="s">
        <v>27</v>
      </c>
      <c r="H10" s="17" t="s">
        <v>28</v>
      </c>
      <c r="I10" s="17">
        <v>0</v>
      </c>
      <c r="J10" s="17" t="s">
        <v>29</v>
      </c>
      <c r="K10" s="17">
        <v>0</v>
      </c>
      <c r="L10" s="17">
        <v>0</v>
      </c>
      <c r="M10" s="17" t="s">
        <v>30</v>
      </c>
      <c r="N10" s="18">
        <v>0</v>
      </c>
      <c r="O10" s="18">
        <v>0</v>
      </c>
      <c r="P10" s="18">
        <v>0</v>
      </c>
      <c r="Q10" s="18">
        <v>0</v>
      </c>
      <c r="R10" s="19" t="s">
        <v>25</v>
      </c>
      <c r="S10" s="19" t="s">
        <v>25</v>
      </c>
      <c r="T10" s="19" t="s">
        <v>25</v>
      </c>
      <c r="U10" s="1"/>
    </row>
    <row r="11" spans="1:21" ht="15" customHeight="1">
      <c r="A11" s="13" t="s">
        <v>25</v>
      </c>
      <c r="B11" s="13"/>
      <c r="C11" s="14" t="s">
        <v>25</v>
      </c>
      <c r="D11" s="14" t="s">
        <v>25</v>
      </c>
      <c r="E11" s="14" t="s">
        <v>25</v>
      </c>
      <c r="F11" s="15" t="s">
        <v>31</v>
      </c>
      <c r="G11" s="20">
        <f t="shared" ref="G11:J14" si="0">+G19+G75</f>
        <v>260742416</v>
      </c>
      <c r="H11" s="20">
        <f t="shared" si="0"/>
        <v>106060810</v>
      </c>
      <c r="I11" s="20">
        <f t="shared" si="0"/>
        <v>0</v>
      </c>
      <c r="J11" s="20">
        <f t="shared" si="0"/>
        <v>10000000</v>
      </c>
      <c r="K11" s="21">
        <f t="shared" ref="K11:K14" si="1">SUM(G11:J11)</f>
        <v>376803226</v>
      </c>
      <c r="L11" s="20">
        <f t="shared" ref="L11:O14" si="2">+L19+L75</f>
        <v>0</v>
      </c>
      <c r="M11" s="20">
        <f t="shared" si="2"/>
        <v>0</v>
      </c>
      <c r="N11" s="20">
        <f t="shared" si="2"/>
        <v>0</v>
      </c>
      <c r="O11" s="20">
        <f t="shared" si="2"/>
        <v>0</v>
      </c>
      <c r="P11" s="20">
        <f t="shared" ref="P11:P14" si="3">SUM(M11:O11)</f>
        <v>0</v>
      </c>
      <c r="Q11" s="21">
        <f>+K11+P11</f>
        <v>376803226</v>
      </c>
      <c r="R11" s="22">
        <f>+K11/Q11</f>
        <v>1</v>
      </c>
      <c r="S11" s="23">
        <f>+L11/Q11</f>
        <v>0</v>
      </c>
      <c r="T11" s="23">
        <f>+P11/Q11</f>
        <v>0</v>
      </c>
      <c r="U11" s="1"/>
    </row>
    <row r="12" spans="1:21" ht="15" customHeight="1">
      <c r="A12" s="13" t="s">
        <v>25</v>
      </c>
      <c r="B12" s="13"/>
      <c r="C12" s="14" t="s">
        <v>25</v>
      </c>
      <c r="D12" s="14" t="s">
        <v>25</v>
      </c>
      <c r="E12" s="14" t="s">
        <v>25</v>
      </c>
      <c r="F12" s="15" t="s">
        <v>32</v>
      </c>
      <c r="G12" s="20">
        <f t="shared" si="0"/>
        <v>261560699.78000003</v>
      </c>
      <c r="H12" s="20">
        <f t="shared" si="0"/>
        <v>96246129.86999999</v>
      </c>
      <c r="I12" s="20">
        <f t="shared" si="0"/>
        <v>0</v>
      </c>
      <c r="J12" s="20">
        <f t="shared" si="0"/>
        <v>32948</v>
      </c>
      <c r="K12" s="21">
        <f t="shared" si="1"/>
        <v>357839777.65000004</v>
      </c>
      <c r="L12" s="20">
        <f t="shared" si="2"/>
        <v>0</v>
      </c>
      <c r="M12" s="20">
        <f t="shared" si="2"/>
        <v>0</v>
      </c>
      <c r="N12" s="20">
        <f t="shared" si="2"/>
        <v>0</v>
      </c>
      <c r="O12" s="20">
        <f t="shared" si="2"/>
        <v>0</v>
      </c>
      <c r="P12" s="20">
        <f t="shared" si="3"/>
        <v>0</v>
      </c>
      <c r="Q12" s="21">
        <f t="shared" ref="Q12:Q14" si="4">+K12+P12</f>
        <v>357839777.65000004</v>
      </c>
      <c r="R12" s="22">
        <f t="shared" ref="R12:R14" si="5">+K12/Q12</f>
        <v>1</v>
      </c>
      <c r="S12" s="23">
        <f t="shared" ref="S12:S14" si="6">+L12/Q12</f>
        <v>0</v>
      </c>
      <c r="T12" s="23">
        <f t="shared" ref="T12:T14" si="7">+P12/Q12</f>
        <v>0</v>
      </c>
      <c r="U12" s="1"/>
    </row>
    <row r="13" spans="1:21" ht="15" customHeight="1">
      <c r="A13" s="13" t="s">
        <v>25</v>
      </c>
      <c r="B13" s="13"/>
      <c r="C13" s="14" t="s">
        <v>25</v>
      </c>
      <c r="D13" s="14" t="s">
        <v>25</v>
      </c>
      <c r="E13" s="14" t="s">
        <v>25</v>
      </c>
      <c r="F13" s="15" t="s">
        <v>33</v>
      </c>
      <c r="G13" s="20">
        <f t="shared" si="0"/>
        <v>261560699.78000003</v>
      </c>
      <c r="H13" s="20">
        <f t="shared" si="0"/>
        <v>86885153.179999977</v>
      </c>
      <c r="I13" s="20">
        <f t="shared" si="0"/>
        <v>0</v>
      </c>
      <c r="J13" s="20">
        <f t="shared" si="0"/>
        <v>32948</v>
      </c>
      <c r="K13" s="21">
        <f t="shared" si="1"/>
        <v>348478800.96000004</v>
      </c>
      <c r="L13" s="20">
        <f t="shared" si="2"/>
        <v>0</v>
      </c>
      <c r="M13" s="20">
        <f t="shared" si="2"/>
        <v>0</v>
      </c>
      <c r="N13" s="20">
        <f t="shared" si="2"/>
        <v>0</v>
      </c>
      <c r="O13" s="20">
        <f t="shared" si="2"/>
        <v>0</v>
      </c>
      <c r="P13" s="20">
        <f t="shared" si="3"/>
        <v>0</v>
      </c>
      <c r="Q13" s="21">
        <f t="shared" si="4"/>
        <v>348478800.96000004</v>
      </c>
      <c r="R13" s="22">
        <f t="shared" si="5"/>
        <v>1</v>
      </c>
      <c r="S13" s="23">
        <f>+L13/Q13</f>
        <v>0</v>
      </c>
      <c r="T13" s="23">
        <f t="shared" si="7"/>
        <v>0</v>
      </c>
      <c r="U13" s="1"/>
    </row>
    <row r="14" spans="1:21" ht="15" customHeight="1">
      <c r="A14" s="13" t="s">
        <v>25</v>
      </c>
      <c r="B14" s="13"/>
      <c r="C14" s="14" t="s">
        <v>25</v>
      </c>
      <c r="D14" s="14" t="s">
        <v>25</v>
      </c>
      <c r="E14" s="14" t="s">
        <v>25</v>
      </c>
      <c r="F14" s="15" t="s">
        <v>34</v>
      </c>
      <c r="G14" s="20">
        <f t="shared" si="0"/>
        <v>261560699.78000003</v>
      </c>
      <c r="H14" s="20">
        <f t="shared" si="0"/>
        <v>86885153.179999977</v>
      </c>
      <c r="I14" s="20">
        <f t="shared" si="0"/>
        <v>0</v>
      </c>
      <c r="J14" s="20">
        <f t="shared" si="0"/>
        <v>32948</v>
      </c>
      <c r="K14" s="21">
        <f t="shared" si="1"/>
        <v>348478800.96000004</v>
      </c>
      <c r="L14" s="20">
        <f t="shared" si="2"/>
        <v>0</v>
      </c>
      <c r="M14" s="20">
        <f t="shared" si="2"/>
        <v>0</v>
      </c>
      <c r="N14" s="20">
        <f t="shared" si="2"/>
        <v>0</v>
      </c>
      <c r="O14" s="20">
        <f t="shared" si="2"/>
        <v>0</v>
      </c>
      <c r="P14" s="20">
        <f t="shared" si="3"/>
        <v>0</v>
      </c>
      <c r="Q14" s="21">
        <f t="shared" si="4"/>
        <v>348478800.96000004</v>
      </c>
      <c r="R14" s="22">
        <f t="shared" si="5"/>
        <v>1</v>
      </c>
      <c r="S14" s="23">
        <f t="shared" si="6"/>
        <v>0</v>
      </c>
      <c r="T14" s="23">
        <f t="shared" si="7"/>
        <v>0</v>
      </c>
      <c r="U14" s="1"/>
    </row>
    <row r="15" spans="1:21" ht="15" customHeight="1">
      <c r="A15" s="13" t="s">
        <v>25</v>
      </c>
      <c r="B15" s="13"/>
      <c r="C15" s="14" t="s">
        <v>25</v>
      </c>
      <c r="D15" s="14" t="s">
        <v>25</v>
      </c>
      <c r="E15" s="14" t="s">
        <v>25</v>
      </c>
      <c r="F15" s="15" t="s">
        <v>35</v>
      </c>
      <c r="G15" s="24">
        <f>+G14/G11</f>
        <v>1.0031382841064111</v>
      </c>
      <c r="H15" s="24">
        <f>+H14/H11</f>
        <v>0.81920129763293315</v>
      </c>
      <c r="I15" s="25"/>
      <c r="J15" s="24">
        <f>IF(J14,J11/J14,0)</f>
        <v>303.50855894136214</v>
      </c>
      <c r="K15" s="24">
        <f>+K14/K11</f>
        <v>0.9248296641706566</v>
      </c>
      <c r="L15" s="18"/>
      <c r="M15" s="21"/>
      <c r="N15" s="18">
        <v>0</v>
      </c>
      <c r="O15" s="18">
        <v>0</v>
      </c>
      <c r="P15" s="21"/>
      <c r="Q15" s="24">
        <f>+Q14/Q11</f>
        <v>0.9248296641706566</v>
      </c>
      <c r="R15" s="22"/>
      <c r="S15" s="18"/>
      <c r="T15" s="22"/>
      <c r="U15" s="1"/>
    </row>
    <row r="16" spans="1:21" ht="15" customHeight="1">
      <c r="A16" s="13" t="s">
        <v>25</v>
      </c>
      <c r="B16" s="13"/>
      <c r="C16" s="14" t="s">
        <v>25</v>
      </c>
      <c r="D16" s="14" t="s">
        <v>25</v>
      </c>
      <c r="E16" s="14" t="s">
        <v>25</v>
      </c>
      <c r="F16" s="15" t="s">
        <v>36</v>
      </c>
      <c r="G16" s="24">
        <f>+G14/G12</f>
        <v>1</v>
      </c>
      <c r="H16" s="24">
        <f>+H14/H12</f>
        <v>0.90273918855081325</v>
      </c>
      <c r="I16" s="25"/>
      <c r="J16" s="24">
        <v>0.5</v>
      </c>
      <c r="K16" s="24">
        <f>+K14/K12</f>
        <v>0.97384031269112881</v>
      </c>
      <c r="L16" s="18"/>
      <c r="M16" s="24"/>
      <c r="N16" s="18">
        <v>0</v>
      </c>
      <c r="O16" s="18">
        <v>0</v>
      </c>
      <c r="P16" s="24"/>
      <c r="Q16" s="24">
        <f>+Q14/Q12</f>
        <v>0.97384031269112881</v>
      </c>
      <c r="R16" s="22"/>
      <c r="S16" s="18"/>
      <c r="T16" s="22"/>
      <c r="U16" s="1"/>
    </row>
    <row r="17" spans="1:21" ht="15" customHeight="1">
      <c r="A17" s="13" t="s">
        <v>25</v>
      </c>
      <c r="B17" s="13"/>
      <c r="C17" s="14" t="s">
        <v>25</v>
      </c>
      <c r="D17" s="14" t="s">
        <v>25</v>
      </c>
      <c r="E17" s="14" t="s">
        <v>25</v>
      </c>
      <c r="F17" s="26"/>
      <c r="G17" s="27"/>
      <c r="H17" s="22"/>
      <c r="I17" s="18"/>
      <c r="J17" s="22"/>
      <c r="K17" s="22"/>
      <c r="L17" s="18"/>
      <c r="M17" s="22"/>
      <c r="N17" s="18"/>
      <c r="O17" s="18"/>
      <c r="P17" s="22"/>
      <c r="Q17" s="22"/>
      <c r="R17" s="22"/>
      <c r="S17" s="18"/>
      <c r="T17" s="22"/>
      <c r="U17" s="1"/>
    </row>
    <row r="18" spans="1:21" ht="18" customHeight="1">
      <c r="A18" s="13" t="s">
        <v>37</v>
      </c>
      <c r="B18" s="13"/>
      <c r="C18" s="14" t="s">
        <v>38</v>
      </c>
      <c r="D18" s="14" t="s">
        <v>25</v>
      </c>
      <c r="E18" s="14" t="s">
        <v>25</v>
      </c>
      <c r="F18" s="15" t="s">
        <v>39</v>
      </c>
      <c r="G18" s="2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22"/>
      <c r="S18" s="18"/>
      <c r="T18" s="22"/>
      <c r="U18" s="1"/>
    </row>
    <row r="19" spans="1:21" ht="15" customHeight="1">
      <c r="A19" s="13" t="s">
        <v>37</v>
      </c>
      <c r="B19" s="13"/>
      <c r="C19" s="14" t="s">
        <v>38</v>
      </c>
      <c r="D19" s="14" t="s">
        <v>25</v>
      </c>
      <c r="E19" s="14" t="s">
        <v>25</v>
      </c>
      <c r="F19" s="15" t="s">
        <v>40</v>
      </c>
      <c r="G19" s="29">
        <f t="shared" ref="G19:J22" si="8">+G27</f>
        <v>239085461</v>
      </c>
      <c r="H19" s="20">
        <f t="shared" si="8"/>
        <v>105140590</v>
      </c>
      <c r="I19" s="20">
        <f t="shared" si="8"/>
        <v>0</v>
      </c>
      <c r="J19" s="20">
        <f t="shared" si="8"/>
        <v>10000000</v>
      </c>
      <c r="K19" s="21">
        <f t="shared" ref="K19:K22" si="9">SUM(G19:J19)</f>
        <v>354226051</v>
      </c>
      <c r="L19" s="20">
        <f t="shared" ref="L19:O22" si="10">+L27</f>
        <v>0</v>
      </c>
      <c r="M19" s="20">
        <f t="shared" si="10"/>
        <v>0</v>
      </c>
      <c r="N19" s="20">
        <f t="shared" si="10"/>
        <v>0</v>
      </c>
      <c r="O19" s="20">
        <f t="shared" si="10"/>
        <v>0</v>
      </c>
      <c r="P19" s="20">
        <f t="shared" ref="P19:P22" si="11">SUM(M19:O19)</f>
        <v>0</v>
      </c>
      <c r="Q19" s="21">
        <f t="shared" ref="Q19:Q22" si="12">+K19+P19</f>
        <v>354226051</v>
      </c>
      <c r="R19" s="22">
        <f>+K19/Q19</f>
        <v>1</v>
      </c>
      <c r="S19" s="23">
        <f>+L19/Q19</f>
        <v>0</v>
      </c>
      <c r="T19" s="23">
        <f>+P19/Q19</f>
        <v>0</v>
      </c>
      <c r="U19" s="1"/>
    </row>
    <row r="20" spans="1:21" ht="15" customHeight="1">
      <c r="A20" s="13" t="s">
        <v>37</v>
      </c>
      <c r="B20" s="13"/>
      <c r="C20" s="14" t="s">
        <v>38</v>
      </c>
      <c r="D20" s="14" t="s">
        <v>25</v>
      </c>
      <c r="E20" s="14" t="s">
        <v>25</v>
      </c>
      <c r="F20" s="15" t="s">
        <v>41</v>
      </c>
      <c r="G20" s="20">
        <f t="shared" si="8"/>
        <v>241022104.50000003</v>
      </c>
      <c r="H20" s="20">
        <f t="shared" si="8"/>
        <v>94530011.209999993</v>
      </c>
      <c r="I20" s="20">
        <f t="shared" si="8"/>
        <v>0</v>
      </c>
      <c r="J20" s="20">
        <f t="shared" si="8"/>
        <v>32948</v>
      </c>
      <c r="K20" s="21">
        <f t="shared" si="9"/>
        <v>335585063.71000004</v>
      </c>
      <c r="L20" s="20">
        <f>+L28</f>
        <v>0</v>
      </c>
      <c r="M20" s="20">
        <f t="shared" si="10"/>
        <v>0</v>
      </c>
      <c r="N20" s="20">
        <f t="shared" si="10"/>
        <v>0</v>
      </c>
      <c r="O20" s="20">
        <f t="shared" si="10"/>
        <v>0</v>
      </c>
      <c r="P20" s="20">
        <f t="shared" si="11"/>
        <v>0</v>
      </c>
      <c r="Q20" s="21">
        <f t="shared" si="12"/>
        <v>335585063.71000004</v>
      </c>
      <c r="R20" s="22">
        <f>+K20/Q20</f>
        <v>1</v>
      </c>
      <c r="S20" s="23">
        <f t="shared" ref="S20:S22" si="13">+L20/Q20</f>
        <v>0</v>
      </c>
      <c r="T20" s="23">
        <f t="shared" ref="T20:T22" si="14">+P20/Q20</f>
        <v>0</v>
      </c>
      <c r="U20" s="1"/>
    </row>
    <row r="21" spans="1:21" ht="15" customHeight="1">
      <c r="A21" s="13" t="s">
        <v>37</v>
      </c>
      <c r="B21" s="13"/>
      <c r="C21" s="14" t="s">
        <v>38</v>
      </c>
      <c r="D21" s="14" t="s">
        <v>25</v>
      </c>
      <c r="E21" s="14" t="s">
        <v>25</v>
      </c>
      <c r="F21" s="15" t="s">
        <v>42</v>
      </c>
      <c r="G21" s="20">
        <f t="shared" si="8"/>
        <v>241022104.50000003</v>
      </c>
      <c r="H21" s="20">
        <f t="shared" si="8"/>
        <v>85931817.399999976</v>
      </c>
      <c r="I21" s="20">
        <f t="shared" si="8"/>
        <v>0</v>
      </c>
      <c r="J21" s="20">
        <f t="shared" si="8"/>
        <v>32948</v>
      </c>
      <c r="K21" s="21">
        <f t="shared" si="9"/>
        <v>326986869.89999998</v>
      </c>
      <c r="L21" s="20">
        <f t="shared" si="10"/>
        <v>0</v>
      </c>
      <c r="M21" s="20">
        <f t="shared" si="10"/>
        <v>0</v>
      </c>
      <c r="N21" s="20">
        <f t="shared" si="10"/>
        <v>0</v>
      </c>
      <c r="O21" s="20">
        <f t="shared" si="10"/>
        <v>0</v>
      </c>
      <c r="P21" s="20">
        <f t="shared" si="11"/>
        <v>0</v>
      </c>
      <c r="Q21" s="21">
        <f t="shared" si="12"/>
        <v>326986869.89999998</v>
      </c>
      <c r="R21" s="22">
        <f t="shared" ref="R21:R22" si="15">+K21/Q21</f>
        <v>1</v>
      </c>
      <c r="S21" s="23">
        <f t="shared" si="13"/>
        <v>0</v>
      </c>
      <c r="T21" s="23">
        <f t="shared" si="14"/>
        <v>0</v>
      </c>
      <c r="U21" s="1"/>
    </row>
    <row r="22" spans="1:21" ht="15" customHeight="1">
      <c r="A22" s="13" t="s">
        <v>37</v>
      </c>
      <c r="B22" s="13"/>
      <c r="C22" s="14" t="s">
        <v>38</v>
      </c>
      <c r="D22" s="14" t="s">
        <v>25</v>
      </c>
      <c r="E22" s="14" t="s">
        <v>25</v>
      </c>
      <c r="F22" s="15" t="s">
        <v>43</v>
      </c>
      <c r="G22" s="20">
        <f t="shared" si="8"/>
        <v>241022104.50000003</v>
      </c>
      <c r="H22" s="20">
        <f t="shared" si="8"/>
        <v>85931817.399999976</v>
      </c>
      <c r="I22" s="20">
        <f t="shared" si="8"/>
        <v>0</v>
      </c>
      <c r="J22" s="20">
        <f t="shared" si="8"/>
        <v>32948</v>
      </c>
      <c r="K22" s="21">
        <f t="shared" si="9"/>
        <v>326986869.89999998</v>
      </c>
      <c r="L22" s="20">
        <f t="shared" si="10"/>
        <v>0</v>
      </c>
      <c r="M22" s="20">
        <f t="shared" si="10"/>
        <v>0</v>
      </c>
      <c r="N22" s="20">
        <f t="shared" si="10"/>
        <v>0</v>
      </c>
      <c r="O22" s="20">
        <f t="shared" si="10"/>
        <v>0</v>
      </c>
      <c r="P22" s="20">
        <f t="shared" si="11"/>
        <v>0</v>
      </c>
      <c r="Q22" s="21">
        <f t="shared" si="12"/>
        <v>326986869.89999998</v>
      </c>
      <c r="R22" s="22">
        <f t="shared" si="15"/>
        <v>1</v>
      </c>
      <c r="S22" s="23">
        <f t="shared" si="13"/>
        <v>0</v>
      </c>
      <c r="T22" s="23">
        <f t="shared" si="14"/>
        <v>0</v>
      </c>
      <c r="U22" s="1"/>
    </row>
    <row r="23" spans="1:21" ht="15" customHeight="1">
      <c r="A23" s="13" t="s">
        <v>37</v>
      </c>
      <c r="B23" s="13"/>
      <c r="C23" s="14" t="s">
        <v>38</v>
      </c>
      <c r="D23" s="14" t="s">
        <v>25</v>
      </c>
      <c r="E23" s="14" t="s">
        <v>25</v>
      </c>
      <c r="F23" s="15" t="s">
        <v>35</v>
      </c>
      <c r="G23" s="24">
        <f>+G22/G19</f>
        <v>1.0081002144250002</v>
      </c>
      <c r="H23" s="24">
        <f>+H22/H19</f>
        <v>0.81730392990946665</v>
      </c>
      <c r="I23" s="22"/>
      <c r="J23" s="24">
        <f>IF(J22,J19/J22,0)</f>
        <v>303.50855894136214</v>
      </c>
      <c r="K23" s="24">
        <f>+K22/K19</f>
        <v>0.92310226471739643</v>
      </c>
      <c r="L23" s="18">
        <v>0</v>
      </c>
      <c r="M23" s="18">
        <v>0</v>
      </c>
      <c r="N23" s="18">
        <v>0</v>
      </c>
      <c r="O23" s="18">
        <v>0</v>
      </c>
      <c r="P23" s="21"/>
      <c r="Q23" s="24">
        <f>+Q22/Q19</f>
        <v>0.92310226471739643</v>
      </c>
      <c r="R23" s="22"/>
      <c r="S23" s="18"/>
      <c r="T23" s="22"/>
      <c r="U23" s="1"/>
    </row>
    <row r="24" spans="1:21" ht="15" customHeight="1">
      <c r="A24" s="13" t="s">
        <v>37</v>
      </c>
      <c r="B24" s="13"/>
      <c r="C24" s="14" t="s">
        <v>38</v>
      </c>
      <c r="D24" s="14" t="s">
        <v>25</v>
      </c>
      <c r="E24" s="14" t="s">
        <v>25</v>
      </c>
      <c r="F24" s="15" t="s">
        <v>36</v>
      </c>
      <c r="G24" s="24">
        <f>+G22/G20</f>
        <v>1</v>
      </c>
      <c r="H24" s="24">
        <f>+H22/H20</f>
        <v>0.90904270823686895</v>
      </c>
      <c r="I24" s="22"/>
      <c r="J24" s="24">
        <f>+J22/J20</f>
        <v>1</v>
      </c>
      <c r="K24" s="24">
        <f>+K22/K20</f>
        <v>0.97437849672168275</v>
      </c>
      <c r="L24" s="18">
        <v>0</v>
      </c>
      <c r="M24" s="24"/>
      <c r="N24" s="18">
        <v>0</v>
      </c>
      <c r="O24" s="18">
        <v>0</v>
      </c>
      <c r="P24" s="24"/>
      <c r="Q24" s="24">
        <f>+Q22/Q20</f>
        <v>0.97437849672168275</v>
      </c>
      <c r="R24" s="22"/>
      <c r="S24" s="18"/>
      <c r="T24" s="22"/>
      <c r="U24" s="1"/>
    </row>
    <row r="25" spans="1:21" ht="15" customHeight="1">
      <c r="A25" s="13" t="s">
        <v>25</v>
      </c>
      <c r="B25" s="13"/>
      <c r="C25" s="14" t="s">
        <v>25</v>
      </c>
      <c r="D25" s="14" t="s">
        <v>25</v>
      </c>
      <c r="E25" s="14" t="s">
        <v>25</v>
      </c>
      <c r="F25" s="26"/>
      <c r="G25" s="27"/>
      <c r="H25" s="22"/>
      <c r="I25" s="18"/>
      <c r="J25" s="22"/>
      <c r="K25" s="22"/>
      <c r="L25" s="18"/>
      <c r="M25" s="22"/>
      <c r="N25" s="18"/>
      <c r="O25" s="18"/>
      <c r="P25" s="22"/>
      <c r="Q25" s="22"/>
      <c r="R25" s="22"/>
      <c r="S25" s="18"/>
      <c r="T25" s="22"/>
      <c r="U25" s="1"/>
    </row>
    <row r="26" spans="1:21" ht="18" customHeight="1">
      <c r="A26" s="13" t="s">
        <v>37</v>
      </c>
      <c r="B26" s="13"/>
      <c r="C26" s="14" t="s">
        <v>38</v>
      </c>
      <c r="D26" s="14" t="s">
        <v>44</v>
      </c>
      <c r="E26" s="14" t="s">
        <v>25</v>
      </c>
      <c r="F26" s="15" t="s">
        <v>45</v>
      </c>
      <c r="G26" s="2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22"/>
      <c r="S26" s="18"/>
      <c r="T26" s="22"/>
      <c r="U26" s="1"/>
    </row>
    <row r="27" spans="1:21" ht="15" customHeight="1">
      <c r="A27" s="13" t="s">
        <v>37</v>
      </c>
      <c r="B27" s="13"/>
      <c r="C27" s="14" t="s">
        <v>38</v>
      </c>
      <c r="D27" s="14" t="s">
        <v>44</v>
      </c>
      <c r="E27" s="14" t="s">
        <v>25</v>
      </c>
      <c r="F27" s="15" t="s">
        <v>40</v>
      </c>
      <c r="G27" s="20">
        <f t="shared" ref="G27:J30" si="16">+G35+G43+G51</f>
        <v>239085461</v>
      </c>
      <c r="H27" s="20">
        <f t="shared" si="16"/>
        <v>105140590</v>
      </c>
      <c r="I27" s="20">
        <f t="shared" si="16"/>
        <v>0</v>
      </c>
      <c r="J27" s="20">
        <f t="shared" si="16"/>
        <v>10000000</v>
      </c>
      <c r="K27" s="21">
        <f t="shared" ref="K27:K30" si="17">SUM(G27:J27)</f>
        <v>354226051</v>
      </c>
      <c r="L27" s="20">
        <f t="shared" ref="L27:O30" si="18">+L35+L43+L51</f>
        <v>0</v>
      </c>
      <c r="M27" s="20">
        <f t="shared" si="18"/>
        <v>0</v>
      </c>
      <c r="N27" s="20">
        <f t="shared" si="18"/>
        <v>0</v>
      </c>
      <c r="O27" s="20">
        <f t="shared" si="18"/>
        <v>0</v>
      </c>
      <c r="P27" s="20">
        <f t="shared" ref="P27:P30" si="19">SUM(M27:O27)</f>
        <v>0</v>
      </c>
      <c r="Q27" s="21">
        <f t="shared" ref="Q27:Q30" si="20">+K27+P27</f>
        <v>354226051</v>
      </c>
      <c r="R27" s="22">
        <f>+K27/Q27</f>
        <v>1</v>
      </c>
      <c r="S27" s="23">
        <f>+L27/Q27</f>
        <v>0</v>
      </c>
      <c r="T27" s="23">
        <f>+P27/Q27</f>
        <v>0</v>
      </c>
      <c r="U27" s="1"/>
    </row>
    <row r="28" spans="1:21" ht="15" customHeight="1">
      <c r="A28" s="13" t="s">
        <v>37</v>
      </c>
      <c r="B28" s="13"/>
      <c r="C28" s="14" t="s">
        <v>38</v>
      </c>
      <c r="D28" s="14" t="s">
        <v>44</v>
      </c>
      <c r="E28" s="14" t="s">
        <v>25</v>
      </c>
      <c r="F28" s="15" t="s">
        <v>41</v>
      </c>
      <c r="G28" s="20">
        <f t="shared" si="16"/>
        <v>241022104.50000003</v>
      </c>
      <c r="H28" s="20">
        <f t="shared" si="16"/>
        <v>94530011.209999993</v>
      </c>
      <c r="I28" s="20">
        <f t="shared" si="16"/>
        <v>0</v>
      </c>
      <c r="J28" s="20">
        <f t="shared" si="16"/>
        <v>32948</v>
      </c>
      <c r="K28" s="21">
        <f t="shared" si="17"/>
        <v>335585063.71000004</v>
      </c>
      <c r="L28" s="20">
        <f t="shared" si="18"/>
        <v>0</v>
      </c>
      <c r="M28" s="20">
        <f t="shared" si="18"/>
        <v>0</v>
      </c>
      <c r="N28" s="20">
        <f t="shared" si="18"/>
        <v>0</v>
      </c>
      <c r="O28" s="20">
        <f t="shared" si="18"/>
        <v>0</v>
      </c>
      <c r="P28" s="20">
        <f t="shared" si="19"/>
        <v>0</v>
      </c>
      <c r="Q28" s="21">
        <f t="shared" si="20"/>
        <v>335585063.71000004</v>
      </c>
      <c r="R28" s="22">
        <f>+K28/Q28</f>
        <v>1</v>
      </c>
      <c r="S28" s="23">
        <f t="shared" ref="S28:S30" si="21">+L28/Q28</f>
        <v>0</v>
      </c>
      <c r="T28" s="23">
        <f t="shared" ref="T28:T30" si="22">+P28/Q28</f>
        <v>0</v>
      </c>
      <c r="U28" s="1"/>
    </row>
    <row r="29" spans="1:21" ht="15" customHeight="1">
      <c r="A29" s="13" t="s">
        <v>37</v>
      </c>
      <c r="B29" s="13"/>
      <c r="C29" s="14" t="s">
        <v>38</v>
      </c>
      <c r="D29" s="14" t="s">
        <v>44</v>
      </c>
      <c r="E29" s="14" t="s">
        <v>25</v>
      </c>
      <c r="F29" s="15" t="s">
        <v>42</v>
      </c>
      <c r="G29" s="20">
        <f t="shared" si="16"/>
        <v>241022104.50000003</v>
      </c>
      <c r="H29" s="20">
        <f t="shared" si="16"/>
        <v>85931817.399999976</v>
      </c>
      <c r="I29" s="20">
        <f t="shared" si="16"/>
        <v>0</v>
      </c>
      <c r="J29" s="20">
        <f t="shared" si="16"/>
        <v>32948</v>
      </c>
      <c r="K29" s="21">
        <f t="shared" si="17"/>
        <v>326986869.89999998</v>
      </c>
      <c r="L29" s="20">
        <f t="shared" si="18"/>
        <v>0</v>
      </c>
      <c r="M29" s="20">
        <f t="shared" si="18"/>
        <v>0</v>
      </c>
      <c r="N29" s="20">
        <f t="shared" si="18"/>
        <v>0</v>
      </c>
      <c r="O29" s="20">
        <f t="shared" si="18"/>
        <v>0</v>
      </c>
      <c r="P29" s="20">
        <f t="shared" si="19"/>
        <v>0</v>
      </c>
      <c r="Q29" s="21">
        <f t="shared" si="20"/>
        <v>326986869.89999998</v>
      </c>
      <c r="R29" s="22">
        <f t="shared" ref="R29:R30" si="23">+K29/Q29</f>
        <v>1</v>
      </c>
      <c r="S29" s="23">
        <f>+L29/Q29</f>
        <v>0</v>
      </c>
      <c r="T29" s="23">
        <f>+P29/Q29</f>
        <v>0</v>
      </c>
      <c r="U29" s="1"/>
    </row>
    <row r="30" spans="1:21" ht="15" customHeight="1">
      <c r="A30" s="13" t="s">
        <v>37</v>
      </c>
      <c r="B30" s="13"/>
      <c r="C30" s="14" t="s">
        <v>38</v>
      </c>
      <c r="D30" s="14" t="s">
        <v>44</v>
      </c>
      <c r="E30" s="14" t="s">
        <v>25</v>
      </c>
      <c r="F30" s="15" t="s">
        <v>43</v>
      </c>
      <c r="G30" s="20">
        <f t="shared" si="16"/>
        <v>241022104.50000003</v>
      </c>
      <c r="H30" s="20">
        <f t="shared" si="16"/>
        <v>85931817.399999976</v>
      </c>
      <c r="I30" s="20">
        <f t="shared" si="16"/>
        <v>0</v>
      </c>
      <c r="J30" s="20">
        <f t="shared" si="16"/>
        <v>32948</v>
      </c>
      <c r="K30" s="21">
        <f t="shared" si="17"/>
        <v>326986869.89999998</v>
      </c>
      <c r="L30" s="20">
        <f t="shared" si="18"/>
        <v>0</v>
      </c>
      <c r="M30" s="20">
        <f t="shared" si="18"/>
        <v>0</v>
      </c>
      <c r="N30" s="20">
        <f t="shared" si="18"/>
        <v>0</v>
      </c>
      <c r="O30" s="20">
        <f t="shared" si="18"/>
        <v>0</v>
      </c>
      <c r="P30" s="20">
        <f t="shared" si="19"/>
        <v>0</v>
      </c>
      <c r="Q30" s="21">
        <f t="shared" si="20"/>
        <v>326986869.89999998</v>
      </c>
      <c r="R30" s="22">
        <f t="shared" si="23"/>
        <v>1</v>
      </c>
      <c r="S30" s="23">
        <f t="shared" si="21"/>
        <v>0</v>
      </c>
      <c r="T30" s="23">
        <f t="shared" si="22"/>
        <v>0</v>
      </c>
      <c r="U30" s="1"/>
    </row>
    <row r="31" spans="1:21" ht="15" customHeight="1">
      <c r="A31" s="13" t="s">
        <v>37</v>
      </c>
      <c r="B31" s="13"/>
      <c r="C31" s="14" t="s">
        <v>38</v>
      </c>
      <c r="D31" s="14" t="s">
        <v>44</v>
      </c>
      <c r="E31" s="14" t="s">
        <v>25</v>
      </c>
      <c r="F31" s="15" t="s">
        <v>35</v>
      </c>
      <c r="G31" s="24">
        <f>+G30/G27</f>
        <v>1.0081002144250002</v>
      </c>
      <c r="H31" s="24">
        <f>+H30/H27</f>
        <v>0.81730392990946665</v>
      </c>
      <c r="I31" s="25"/>
      <c r="J31" s="24">
        <f>IF(J30,J27/J30,0)</f>
        <v>303.50855894136214</v>
      </c>
      <c r="K31" s="24">
        <f>+K30/K27</f>
        <v>0.92310226471739643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24">
        <f>+Q30/Q27</f>
        <v>0.92310226471739643</v>
      </c>
      <c r="R31" s="22"/>
      <c r="S31" s="18"/>
      <c r="T31" s="18"/>
      <c r="U31" s="1"/>
    </row>
    <row r="32" spans="1:21" ht="15" customHeight="1">
      <c r="A32" s="13" t="s">
        <v>37</v>
      </c>
      <c r="B32" s="13"/>
      <c r="C32" s="14" t="s">
        <v>38</v>
      </c>
      <c r="D32" s="14" t="s">
        <v>44</v>
      </c>
      <c r="E32" s="14" t="s">
        <v>25</v>
      </c>
      <c r="F32" s="15" t="s">
        <v>36</v>
      </c>
      <c r="G32" s="24">
        <f>+G30/G28</f>
        <v>1</v>
      </c>
      <c r="H32" s="24">
        <f>+H30/H28</f>
        <v>0.90904270823686895</v>
      </c>
      <c r="I32" s="25"/>
      <c r="J32" s="24">
        <f>+J30/J28</f>
        <v>1</v>
      </c>
      <c r="K32" s="24">
        <f>+K30/K28</f>
        <v>0.97437849672168275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24">
        <f>+Q30/Q28</f>
        <v>0.97437849672168275</v>
      </c>
      <c r="R32" s="22"/>
      <c r="S32" s="18"/>
      <c r="T32" s="18"/>
      <c r="U32" s="1"/>
    </row>
    <row r="33" spans="1:21" ht="15" customHeight="1">
      <c r="A33" s="13" t="s">
        <v>25</v>
      </c>
      <c r="B33" s="13"/>
      <c r="C33" s="14" t="s">
        <v>25</v>
      </c>
      <c r="D33" s="14" t="s">
        <v>25</v>
      </c>
      <c r="E33" s="14" t="s">
        <v>25</v>
      </c>
      <c r="F33" s="26"/>
      <c r="G33" s="27"/>
      <c r="H33" s="22"/>
      <c r="I33" s="18"/>
      <c r="J33" s="22"/>
      <c r="K33" s="22"/>
      <c r="L33" s="18"/>
      <c r="M33" s="18"/>
      <c r="N33" s="18"/>
      <c r="O33" s="18"/>
      <c r="P33" s="18"/>
      <c r="Q33" s="22"/>
      <c r="R33" s="22"/>
      <c r="S33" s="18"/>
      <c r="T33" s="18"/>
      <c r="U33" s="1"/>
    </row>
    <row r="34" spans="1:21" ht="26.1" customHeight="1">
      <c r="A34" s="13" t="s">
        <v>37</v>
      </c>
      <c r="B34" s="13"/>
      <c r="C34" s="14" t="s">
        <v>38</v>
      </c>
      <c r="D34" s="14" t="s">
        <v>44</v>
      </c>
      <c r="E34" s="14" t="s">
        <v>46</v>
      </c>
      <c r="F34" s="15" t="s">
        <v>47</v>
      </c>
      <c r="G34" s="2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22"/>
      <c r="S34" s="18"/>
      <c r="T34" s="18"/>
      <c r="U34" s="1"/>
    </row>
    <row r="35" spans="1:21" ht="15" customHeight="1">
      <c r="A35" s="13" t="s">
        <v>37</v>
      </c>
      <c r="B35" s="13"/>
      <c r="C35" s="14" t="s">
        <v>38</v>
      </c>
      <c r="D35" s="14" t="s">
        <v>44</v>
      </c>
      <c r="E35" s="14" t="s">
        <v>46</v>
      </c>
      <c r="F35" s="15" t="s">
        <v>40</v>
      </c>
      <c r="G35" s="20">
        <v>5450321</v>
      </c>
      <c r="H35" s="20">
        <v>4135022</v>
      </c>
      <c r="I35" s="20">
        <v>0</v>
      </c>
      <c r="J35" s="20">
        <v>0</v>
      </c>
      <c r="K35" s="21">
        <f>SUM(G35:J35)</f>
        <v>9585343</v>
      </c>
      <c r="L35" s="20">
        <v>0</v>
      </c>
      <c r="M35" s="20">
        <v>0</v>
      </c>
      <c r="N35" s="20">
        <v>0</v>
      </c>
      <c r="O35" s="20">
        <v>0</v>
      </c>
      <c r="P35" s="20">
        <f t="shared" ref="P35:P38" si="24">SUM(M35:O35)</f>
        <v>0</v>
      </c>
      <c r="Q35" s="21">
        <f t="shared" ref="Q35:Q38" si="25">+K35+P35</f>
        <v>9585343</v>
      </c>
      <c r="R35" s="22">
        <f>+K35/Q35</f>
        <v>1</v>
      </c>
      <c r="S35" s="23">
        <f>+L35/Q35</f>
        <v>0</v>
      </c>
      <c r="T35" s="23">
        <f>+P35/Q35</f>
        <v>0</v>
      </c>
      <c r="U35" s="1"/>
    </row>
    <row r="36" spans="1:21" ht="15" customHeight="1">
      <c r="A36" s="13" t="s">
        <v>37</v>
      </c>
      <c r="B36" s="13"/>
      <c r="C36" s="14" t="s">
        <v>38</v>
      </c>
      <c r="D36" s="14" t="s">
        <v>44</v>
      </c>
      <c r="E36" s="14" t="s">
        <v>46</v>
      </c>
      <c r="F36" s="15" t="s">
        <v>41</v>
      </c>
      <c r="G36" s="20">
        <v>5458093.7400000002</v>
      </c>
      <c r="H36" s="20">
        <v>4381577.2699999996</v>
      </c>
      <c r="I36" s="20">
        <v>0</v>
      </c>
      <c r="J36" s="20">
        <v>0</v>
      </c>
      <c r="K36" s="21">
        <f t="shared" ref="K36:K38" si="26">SUM(G36:J36)</f>
        <v>9839671.0099999998</v>
      </c>
      <c r="L36" s="20">
        <v>0</v>
      </c>
      <c r="M36" s="20">
        <v>0</v>
      </c>
      <c r="N36" s="20">
        <v>0</v>
      </c>
      <c r="O36" s="20">
        <v>0</v>
      </c>
      <c r="P36" s="20">
        <f t="shared" si="24"/>
        <v>0</v>
      </c>
      <c r="Q36" s="21">
        <f t="shared" si="25"/>
        <v>9839671.0099999998</v>
      </c>
      <c r="R36" s="22">
        <f t="shared" ref="R36:R38" si="27">+K36/Q36</f>
        <v>1</v>
      </c>
      <c r="S36" s="23">
        <f t="shared" ref="S36:S37" si="28">+L36/Q36</f>
        <v>0</v>
      </c>
      <c r="T36" s="23">
        <f t="shared" ref="T36:T38" si="29">+P36/Q36</f>
        <v>0</v>
      </c>
      <c r="U36" s="1"/>
    </row>
    <row r="37" spans="1:21" ht="15" customHeight="1">
      <c r="A37" s="13" t="s">
        <v>37</v>
      </c>
      <c r="B37" s="13"/>
      <c r="C37" s="14" t="s">
        <v>38</v>
      </c>
      <c r="D37" s="14" t="s">
        <v>44</v>
      </c>
      <c r="E37" s="14" t="s">
        <v>46</v>
      </c>
      <c r="F37" s="15" t="s">
        <v>42</v>
      </c>
      <c r="G37" s="20">
        <v>5458093.7400000002</v>
      </c>
      <c r="H37" s="20">
        <v>3982242.71</v>
      </c>
      <c r="I37" s="20">
        <v>0</v>
      </c>
      <c r="J37" s="20">
        <v>0</v>
      </c>
      <c r="K37" s="21">
        <f t="shared" si="26"/>
        <v>9440336.4499999993</v>
      </c>
      <c r="L37" s="20">
        <v>0</v>
      </c>
      <c r="M37" s="20">
        <v>0</v>
      </c>
      <c r="N37" s="20">
        <v>0</v>
      </c>
      <c r="O37" s="20">
        <v>0</v>
      </c>
      <c r="P37" s="20">
        <f t="shared" si="24"/>
        <v>0</v>
      </c>
      <c r="Q37" s="21">
        <f t="shared" si="25"/>
        <v>9440336.4499999993</v>
      </c>
      <c r="R37" s="22">
        <f>+K37/Q37</f>
        <v>1</v>
      </c>
      <c r="S37" s="23">
        <f t="shared" si="28"/>
        <v>0</v>
      </c>
      <c r="T37" s="23">
        <f t="shared" si="29"/>
        <v>0</v>
      </c>
      <c r="U37" s="1"/>
    </row>
    <row r="38" spans="1:21" ht="15" customHeight="1">
      <c r="A38" s="13" t="s">
        <v>37</v>
      </c>
      <c r="B38" s="13"/>
      <c r="C38" s="14" t="s">
        <v>38</v>
      </c>
      <c r="D38" s="14" t="s">
        <v>44</v>
      </c>
      <c r="E38" s="14" t="s">
        <v>46</v>
      </c>
      <c r="F38" s="15" t="s">
        <v>43</v>
      </c>
      <c r="G38" s="20">
        <v>5458093.7400000002</v>
      </c>
      <c r="H38" s="20">
        <v>3982242.71</v>
      </c>
      <c r="I38" s="20">
        <v>0</v>
      </c>
      <c r="J38" s="20">
        <v>0</v>
      </c>
      <c r="K38" s="21">
        <f t="shared" si="26"/>
        <v>9440336.4499999993</v>
      </c>
      <c r="L38" s="20">
        <v>0</v>
      </c>
      <c r="M38" s="20">
        <v>0</v>
      </c>
      <c r="N38" s="20">
        <v>0</v>
      </c>
      <c r="O38" s="20">
        <v>0</v>
      </c>
      <c r="P38" s="20">
        <f t="shared" si="24"/>
        <v>0</v>
      </c>
      <c r="Q38" s="21">
        <f t="shared" si="25"/>
        <v>9440336.4499999993</v>
      </c>
      <c r="R38" s="22">
        <f t="shared" si="27"/>
        <v>1</v>
      </c>
      <c r="S38" s="23">
        <f>+L38/Q38</f>
        <v>0</v>
      </c>
      <c r="T38" s="23">
        <f t="shared" si="29"/>
        <v>0</v>
      </c>
      <c r="U38" s="1"/>
    </row>
    <row r="39" spans="1:21" ht="15" customHeight="1">
      <c r="A39" s="13" t="s">
        <v>37</v>
      </c>
      <c r="B39" s="13"/>
      <c r="C39" s="14" t="s">
        <v>38</v>
      </c>
      <c r="D39" s="14" t="s">
        <v>44</v>
      </c>
      <c r="E39" s="14" t="s">
        <v>46</v>
      </c>
      <c r="F39" s="15" t="s">
        <v>35</v>
      </c>
      <c r="G39" s="24">
        <f>+G38/G35</f>
        <v>1.0014261068293042</v>
      </c>
      <c r="H39" s="24">
        <f>+H38/H35</f>
        <v>0.96305236344570833</v>
      </c>
      <c r="I39" s="25"/>
      <c r="J39" s="25"/>
      <c r="K39" s="24">
        <f>+K38/K35</f>
        <v>0.98487205413515189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24">
        <f>+Q38/Q35</f>
        <v>0.98487205413515189</v>
      </c>
      <c r="R39" s="22"/>
      <c r="S39" s="18"/>
      <c r="T39" s="18"/>
      <c r="U39" s="1"/>
    </row>
    <row r="40" spans="1:21" ht="15" customHeight="1">
      <c r="A40" s="13" t="s">
        <v>37</v>
      </c>
      <c r="B40" s="13"/>
      <c r="C40" s="14" t="s">
        <v>38</v>
      </c>
      <c r="D40" s="14" t="s">
        <v>44</v>
      </c>
      <c r="E40" s="14" t="s">
        <v>46</v>
      </c>
      <c r="F40" s="15" t="s">
        <v>36</v>
      </c>
      <c r="G40" s="24">
        <f>+G38/G36</f>
        <v>1</v>
      </c>
      <c r="H40" s="24">
        <f>+H38/H36</f>
        <v>0.90886054601063793</v>
      </c>
      <c r="I40" s="25"/>
      <c r="J40" s="25"/>
      <c r="K40" s="24">
        <f>+K38/K36</f>
        <v>0.95941586262445577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24">
        <f>+Q38/Q36</f>
        <v>0.95941586262445577</v>
      </c>
      <c r="R40" s="22"/>
      <c r="S40" s="18"/>
      <c r="T40" s="18"/>
      <c r="U40" s="1"/>
    </row>
    <row r="41" spans="1:21" ht="15" customHeight="1">
      <c r="A41" s="13" t="s">
        <v>25</v>
      </c>
      <c r="B41" s="13"/>
      <c r="C41" s="14" t="s">
        <v>25</v>
      </c>
      <c r="D41" s="14" t="s">
        <v>25</v>
      </c>
      <c r="E41" s="14" t="s">
        <v>25</v>
      </c>
      <c r="F41" s="26"/>
      <c r="G41" s="27"/>
      <c r="H41" s="22"/>
      <c r="I41" s="18"/>
      <c r="J41" s="18"/>
      <c r="K41" s="22"/>
      <c r="L41" s="18"/>
      <c r="M41" s="18"/>
      <c r="N41" s="18"/>
      <c r="O41" s="18"/>
      <c r="P41" s="18"/>
      <c r="Q41" s="22"/>
      <c r="R41" s="22"/>
      <c r="S41" s="18"/>
      <c r="T41" s="18"/>
      <c r="U41" s="1"/>
    </row>
    <row r="42" spans="1:21" ht="18" customHeight="1">
      <c r="A42" s="13" t="s">
        <v>37</v>
      </c>
      <c r="B42" s="13"/>
      <c r="C42" s="14" t="s">
        <v>38</v>
      </c>
      <c r="D42" s="14" t="s">
        <v>44</v>
      </c>
      <c r="E42" s="14" t="s">
        <v>48</v>
      </c>
      <c r="F42" s="15" t="s">
        <v>49</v>
      </c>
      <c r="G42" s="2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22"/>
      <c r="S42" s="18"/>
      <c r="T42" s="18"/>
      <c r="U42" s="1"/>
    </row>
    <row r="43" spans="1:21" ht="15" customHeight="1">
      <c r="A43" s="13" t="s">
        <v>37</v>
      </c>
      <c r="B43" s="13"/>
      <c r="C43" s="14" t="s">
        <v>38</v>
      </c>
      <c r="D43" s="14" t="s">
        <v>44</v>
      </c>
      <c r="E43" s="14" t="s">
        <v>48</v>
      </c>
      <c r="F43" s="15" t="s">
        <v>40</v>
      </c>
      <c r="G43" s="20">
        <v>20085836</v>
      </c>
      <c r="H43" s="20">
        <v>5610262</v>
      </c>
      <c r="I43" s="20">
        <v>0</v>
      </c>
      <c r="J43" s="20">
        <v>0</v>
      </c>
      <c r="K43" s="21">
        <f t="shared" ref="K43:K46" si="30">SUM(G43:J43)</f>
        <v>25696098</v>
      </c>
      <c r="L43" s="20">
        <v>0</v>
      </c>
      <c r="M43" s="20">
        <v>0</v>
      </c>
      <c r="N43" s="20">
        <v>0</v>
      </c>
      <c r="O43" s="20">
        <v>0</v>
      </c>
      <c r="P43" s="20">
        <f t="shared" ref="P43:P46" si="31">SUM(M43:O43)</f>
        <v>0</v>
      </c>
      <c r="Q43" s="21">
        <f t="shared" ref="Q43:Q46" si="32">+K43+P43</f>
        <v>25696098</v>
      </c>
      <c r="R43" s="22">
        <f>+K43/Q43</f>
        <v>1</v>
      </c>
      <c r="S43" s="23">
        <f>+L43/Q43</f>
        <v>0</v>
      </c>
      <c r="T43" s="23">
        <f>+P43/Q43</f>
        <v>0</v>
      </c>
      <c r="U43" s="1"/>
    </row>
    <row r="44" spans="1:21" ht="15" customHeight="1">
      <c r="A44" s="13" t="s">
        <v>37</v>
      </c>
      <c r="B44" s="13"/>
      <c r="C44" s="14" t="s">
        <v>38</v>
      </c>
      <c r="D44" s="14" t="s">
        <v>44</v>
      </c>
      <c r="E44" s="14" t="s">
        <v>48</v>
      </c>
      <c r="F44" s="15" t="s">
        <v>41</v>
      </c>
      <c r="G44" s="20">
        <v>19670386.690000001</v>
      </c>
      <c r="H44" s="20">
        <v>3293307.23</v>
      </c>
      <c r="I44" s="20">
        <v>0</v>
      </c>
      <c r="J44" s="20">
        <v>0</v>
      </c>
      <c r="K44" s="21">
        <f t="shared" si="30"/>
        <v>22963693.920000002</v>
      </c>
      <c r="L44" s="20">
        <v>0</v>
      </c>
      <c r="M44" s="20">
        <v>0</v>
      </c>
      <c r="N44" s="20">
        <v>0</v>
      </c>
      <c r="O44" s="20">
        <v>0</v>
      </c>
      <c r="P44" s="20">
        <f t="shared" si="31"/>
        <v>0</v>
      </c>
      <c r="Q44" s="21">
        <f t="shared" si="32"/>
        <v>22963693.920000002</v>
      </c>
      <c r="R44" s="22">
        <f t="shared" ref="R44:R46" si="33">+K44/Q44</f>
        <v>1</v>
      </c>
      <c r="S44" s="23">
        <f t="shared" ref="S44:S46" si="34">+L44/Q44</f>
        <v>0</v>
      </c>
      <c r="T44" s="23">
        <f t="shared" ref="T44:T46" si="35">+P44/Q44</f>
        <v>0</v>
      </c>
      <c r="U44" s="1"/>
    </row>
    <row r="45" spans="1:21" ht="15" customHeight="1">
      <c r="A45" s="13" t="s">
        <v>37</v>
      </c>
      <c r="B45" s="13"/>
      <c r="C45" s="14" t="s">
        <v>38</v>
      </c>
      <c r="D45" s="14" t="s">
        <v>44</v>
      </c>
      <c r="E45" s="14" t="s">
        <v>48</v>
      </c>
      <c r="F45" s="15" t="s">
        <v>42</v>
      </c>
      <c r="G45" s="20">
        <v>19670386.690000001</v>
      </c>
      <c r="H45" s="20">
        <v>2531869.23</v>
      </c>
      <c r="I45" s="20">
        <v>0</v>
      </c>
      <c r="J45" s="20">
        <v>0</v>
      </c>
      <c r="K45" s="21">
        <f t="shared" si="30"/>
        <v>22202255.920000002</v>
      </c>
      <c r="L45" s="20">
        <v>0</v>
      </c>
      <c r="M45" s="20">
        <v>0</v>
      </c>
      <c r="N45" s="20">
        <v>0</v>
      </c>
      <c r="O45" s="20">
        <v>0</v>
      </c>
      <c r="P45" s="20">
        <f t="shared" si="31"/>
        <v>0</v>
      </c>
      <c r="Q45" s="21">
        <f t="shared" si="32"/>
        <v>22202255.920000002</v>
      </c>
      <c r="R45" s="22">
        <f>+K45/Q45</f>
        <v>1</v>
      </c>
      <c r="S45" s="23">
        <f t="shared" si="34"/>
        <v>0</v>
      </c>
      <c r="T45" s="23">
        <f>+P45/Q45</f>
        <v>0</v>
      </c>
      <c r="U45" s="1"/>
    </row>
    <row r="46" spans="1:21" ht="15" customHeight="1">
      <c r="A46" s="13" t="s">
        <v>37</v>
      </c>
      <c r="B46" s="13"/>
      <c r="C46" s="14" t="s">
        <v>38</v>
      </c>
      <c r="D46" s="14" t="s">
        <v>44</v>
      </c>
      <c r="E46" s="14" t="s">
        <v>48</v>
      </c>
      <c r="F46" s="15" t="s">
        <v>43</v>
      </c>
      <c r="G46" s="20">
        <v>19670386.690000001</v>
      </c>
      <c r="H46" s="20">
        <v>2531869.23</v>
      </c>
      <c r="I46" s="20">
        <v>0</v>
      </c>
      <c r="J46" s="20">
        <v>0</v>
      </c>
      <c r="K46" s="21">
        <f t="shared" si="30"/>
        <v>22202255.920000002</v>
      </c>
      <c r="L46" s="20">
        <v>0</v>
      </c>
      <c r="M46" s="20">
        <v>0</v>
      </c>
      <c r="N46" s="20">
        <v>0</v>
      </c>
      <c r="O46" s="20">
        <v>0</v>
      </c>
      <c r="P46" s="20">
        <f t="shared" si="31"/>
        <v>0</v>
      </c>
      <c r="Q46" s="21">
        <f t="shared" si="32"/>
        <v>22202255.920000002</v>
      </c>
      <c r="R46" s="22">
        <f t="shared" si="33"/>
        <v>1</v>
      </c>
      <c r="S46" s="23">
        <f t="shared" si="34"/>
        <v>0</v>
      </c>
      <c r="T46" s="23">
        <f t="shared" si="35"/>
        <v>0</v>
      </c>
      <c r="U46" s="1"/>
    </row>
    <row r="47" spans="1:21" ht="15" customHeight="1">
      <c r="A47" s="13" t="s">
        <v>37</v>
      </c>
      <c r="B47" s="13"/>
      <c r="C47" s="14" t="s">
        <v>38</v>
      </c>
      <c r="D47" s="14" t="s">
        <v>44</v>
      </c>
      <c r="E47" s="14" t="s">
        <v>48</v>
      </c>
      <c r="F47" s="15" t="s">
        <v>35</v>
      </c>
      <c r="G47" s="24">
        <f>+G46/G43</f>
        <v>0.97931630478313181</v>
      </c>
      <c r="H47" s="24">
        <f>+H46/H43</f>
        <v>0.45129251182921581</v>
      </c>
      <c r="I47" s="25"/>
      <c r="J47" s="25"/>
      <c r="K47" s="24">
        <f>+K46/K43</f>
        <v>0.86403219352603655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24">
        <f>+Q46/Q43</f>
        <v>0.86403219352603655</v>
      </c>
      <c r="R47" s="22"/>
      <c r="S47" s="18"/>
      <c r="T47" s="18"/>
      <c r="U47" s="1"/>
    </row>
    <row r="48" spans="1:21" ht="15" customHeight="1">
      <c r="A48" s="13" t="s">
        <v>37</v>
      </c>
      <c r="B48" s="13"/>
      <c r="C48" s="14" t="s">
        <v>38</v>
      </c>
      <c r="D48" s="14" t="s">
        <v>44</v>
      </c>
      <c r="E48" s="14" t="s">
        <v>48</v>
      </c>
      <c r="F48" s="15" t="s">
        <v>36</v>
      </c>
      <c r="G48" s="24">
        <f>+G46/G44</f>
        <v>1</v>
      </c>
      <c r="H48" s="24">
        <f>+H46/H44</f>
        <v>0.76879229697619189</v>
      </c>
      <c r="I48" s="25"/>
      <c r="J48" s="25"/>
      <c r="K48" s="24">
        <f>+K46/K44</f>
        <v>0.96684165872212602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24">
        <f>+Q46/Q44</f>
        <v>0.96684165872212602</v>
      </c>
      <c r="R48" s="22"/>
      <c r="S48" s="18"/>
      <c r="T48" s="18"/>
      <c r="U48" s="1"/>
    </row>
    <row r="49" spans="1:21" ht="15" customHeight="1">
      <c r="A49" s="13" t="s">
        <v>25</v>
      </c>
      <c r="B49" s="13"/>
      <c r="C49" s="14" t="s">
        <v>25</v>
      </c>
      <c r="D49" s="14" t="s">
        <v>25</v>
      </c>
      <c r="E49" s="14" t="s">
        <v>25</v>
      </c>
      <c r="F49" s="26"/>
      <c r="G49" s="27"/>
      <c r="H49" s="22"/>
      <c r="I49" s="18"/>
      <c r="J49" s="18"/>
      <c r="K49" s="22"/>
      <c r="L49" s="18"/>
      <c r="M49" s="18"/>
      <c r="N49" s="18"/>
      <c r="O49" s="18"/>
      <c r="P49" s="18"/>
      <c r="Q49" s="22"/>
      <c r="R49" s="22"/>
      <c r="S49" s="18"/>
      <c r="T49" s="18"/>
      <c r="U49" s="1"/>
    </row>
    <row r="50" spans="1:21" ht="18" customHeight="1">
      <c r="A50" s="13" t="s">
        <v>37</v>
      </c>
      <c r="B50" s="13"/>
      <c r="C50" s="14" t="s">
        <v>38</v>
      </c>
      <c r="D50" s="14" t="s">
        <v>44</v>
      </c>
      <c r="E50" s="14" t="s">
        <v>50</v>
      </c>
      <c r="F50" s="15" t="s">
        <v>51</v>
      </c>
      <c r="G50" s="2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22"/>
      <c r="S50" s="18"/>
      <c r="T50" s="18"/>
      <c r="U50" s="1"/>
    </row>
    <row r="51" spans="1:21" ht="15" customHeight="1">
      <c r="A51" s="13" t="s">
        <v>37</v>
      </c>
      <c r="B51" s="13"/>
      <c r="C51" s="14" t="s">
        <v>38</v>
      </c>
      <c r="D51" s="14" t="s">
        <v>44</v>
      </c>
      <c r="E51" s="14" t="s">
        <v>50</v>
      </c>
      <c r="F51" s="15" t="s">
        <v>40</v>
      </c>
      <c r="G51" s="20">
        <v>213549304</v>
      </c>
      <c r="H51" s="20">
        <v>95395306</v>
      </c>
      <c r="I51" s="20">
        <v>0</v>
      </c>
      <c r="J51" s="20">
        <v>10000000</v>
      </c>
      <c r="K51" s="21">
        <f t="shared" ref="K51:K54" si="36">SUM(G51:J51)</f>
        <v>318944610</v>
      </c>
      <c r="L51" s="20">
        <v>0</v>
      </c>
      <c r="M51" s="20">
        <v>0</v>
      </c>
      <c r="N51" s="20">
        <v>0</v>
      </c>
      <c r="O51" s="20">
        <v>0</v>
      </c>
      <c r="P51" s="20">
        <f>SUM(M51:O51)</f>
        <v>0</v>
      </c>
      <c r="Q51" s="21">
        <f t="shared" ref="Q51:Q54" si="37">+K51+P51</f>
        <v>318944610</v>
      </c>
      <c r="R51" s="22">
        <f>+K51/Q51</f>
        <v>1</v>
      </c>
      <c r="S51" s="23">
        <f>+L51/Q51</f>
        <v>0</v>
      </c>
      <c r="T51" s="23">
        <f>+P51/Q51</f>
        <v>0</v>
      </c>
      <c r="U51" s="1"/>
    </row>
    <row r="52" spans="1:21" ht="15" customHeight="1">
      <c r="A52" s="13" t="s">
        <v>37</v>
      </c>
      <c r="B52" s="13"/>
      <c r="C52" s="14" t="s">
        <v>38</v>
      </c>
      <c r="D52" s="14" t="s">
        <v>44</v>
      </c>
      <c r="E52" s="14" t="s">
        <v>50</v>
      </c>
      <c r="F52" s="15" t="s">
        <v>41</v>
      </c>
      <c r="G52" s="20">
        <v>215893624.07000002</v>
      </c>
      <c r="H52" s="20">
        <v>86855126.709999993</v>
      </c>
      <c r="I52" s="20">
        <v>0</v>
      </c>
      <c r="J52" s="20">
        <v>32948</v>
      </c>
      <c r="K52" s="21">
        <f t="shared" si="36"/>
        <v>302781698.78000003</v>
      </c>
      <c r="L52" s="20">
        <v>0</v>
      </c>
      <c r="M52" s="20">
        <v>0</v>
      </c>
      <c r="N52" s="20">
        <v>0</v>
      </c>
      <c r="O52" s="20">
        <v>0</v>
      </c>
      <c r="P52" s="20">
        <f t="shared" ref="P52:P54" si="38">SUM(M52:O52)</f>
        <v>0</v>
      </c>
      <c r="Q52" s="21">
        <f t="shared" si="37"/>
        <v>302781698.78000003</v>
      </c>
      <c r="R52" s="22">
        <f>+K52/Q52</f>
        <v>1</v>
      </c>
      <c r="S52" s="23">
        <f>+L52/Q52</f>
        <v>0</v>
      </c>
      <c r="T52" s="23">
        <f t="shared" ref="T52:T53" si="39">+P52/Q52</f>
        <v>0</v>
      </c>
      <c r="U52" s="1"/>
    </row>
    <row r="53" spans="1:21" ht="15" customHeight="1">
      <c r="A53" s="13" t="s">
        <v>37</v>
      </c>
      <c r="B53" s="13"/>
      <c r="C53" s="14" t="s">
        <v>38</v>
      </c>
      <c r="D53" s="14" t="s">
        <v>44</v>
      </c>
      <c r="E53" s="14" t="s">
        <v>50</v>
      </c>
      <c r="F53" s="15" t="s">
        <v>42</v>
      </c>
      <c r="G53" s="20">
        <v>215893624.07000002</v>
      </c>
      <c r="H53" s="20">
        <v>79417705.459999979</v>
      </c>
      <c r="I53" s="20">
        <v>0</v>
      </c>
      <c r="J53" s="20">
        <v>32948</v>
      </c>
      <c r="K53" s="21">
        <f t="shared" si="36"/>
        <v>295344277.52999997</v>
      </c>
      <c r="L53" s="20">
        <v>0</v>
      </c>
      <c r="M53" s="20">
        <v>0</v>
      </c>
      <c r="N53" s="20">
        <v>0</v>
      </c>
      <c r="O53" s="20">
        <v>0</v>
      </c>
      <c r="P53" s="20">
        <f t="shared" si="38"/>
        <v>0</v>
      </c>
      <c r="Q53" s="21">
        <f t="shared" si="37"/>
        <v>295344277.52999997</v>
      </c>
      <c r="R53" s="22">
        <f t="shared" ref="R53:R54" si="40">+K53/Q53</f>
        <v>1</v>
      </c>
      <c r="S53" s="23">
        <f t="shared" ref="S53:S54" si="41">+L53/Q53</f>
        <v>0</v>
      </c>
      <c r="T53" s="23">
        <f t="shared" si="39"/>
        <v>0</v>
      </c>
      <c r="U53" s="1"/>
    </row>
    <row r="54" spans="1:21" ht="15" customHeight="1">
      <c r="A54" s="13" t="s">
        <v>37</v>
      </c>
      <c r="B54" s="13"/>
      <c r="C54" s="14" t="s">
        <v>38</v>
      </c>
      <c r="D54" s="14" t="s">
        <v>44</v>
      </c>
      <c r="E54" s="14" t="s">
        <v>50</v>
      </c>
      <c r="F54" s="15" t="s">
        <v>43</v>
      </c>
      <c r="G54" s="20">
        <v>215893624.07000002</v>
      </c>
      <c r="H54" s="20">
        <v>79417705.459999979</v>
      </c>
      <c r="I54" s="20">
        <v>0</v>
      </c>
      <c r="J54" s="20">
        <v>32948</v>
      </c>
      <c r="K54" s="21">
        <f t="shared" si="36"/>
        <v>295344277.52999997</v>
      </c>
      <c r="L54" s="20">
        <v>0</v>
      </c>
      <c r="M54" s="20">
        <v>0</v>
      </c>
      <c r="N54" s="20">
        <v>0</v>
      </c>
      <c r="O54" s="20">
        <v>0</v>
      </c>
      <c r="P54" s="20">
        <f t="shared" si="38"/>
        <v>0</v>
      </c>
      <c r="Q54" s="21">
        <f t="shared" si="37"/>
        <v>295344277.52999997</v>
      </c>
      <c r="R54" s="22">
        <f t="shared" si="40"/>
        <v>1</v>
      </c>
      <c r="S54" s="23">
        <f t="shared" si="41"/>
        <v>0</v>
      </c>
      <c r="T54" s="23">
        <f>+P54/Q54</f>
        <v>0</v>
      </c>
      <c r="U54" s="1"/>
    </row>
    <row r="55" spans="1:21" ht="15" customHeight="1">
      <c r="A55" s="13" t="s">
        <v>37</v>
      </c>
      <c r="B55" s="13"/>
      <c r="C55" s="14" t="s">
        <v>38</v>
      </c>
      <c r="D55" s="14" t="s">
        <v>44</v>
      </c>
      <c r="E55" s="14" t="s">
        <v>50</v>
      </c>
      <c r="F55" s="15" t="s">
        <v>35</v>
      </c>
      <c r="G55" s="24">
        <f>+G54/G51</f>
        <v>1.0109778867272732</v>
      </c>
      <c r="H55" s="24">
        <f>+H54/H51</f>
        <v>0.8325116694945135</v>
      </c>
      <c r="I55" s="25"/>
      <c r="J55" s="24">
        <v>303.50855894136214</v>
      </c>
      <c r="K55" s="24">
        <f>+K54/K51</f>
        <v>0.92600491831481324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24">
        <f>+Q54/Q51</f>
        <v>0.92600491831481324</v>
      </c>
      <c r="R55" s="22"/>
      <c r="S55" s="18"/>
      <c r="T55" s="18"/>
      <c r="U55" s="1"/>
    </row>
    <row r="56" spans="1:21" ht="15" customHeight="1">
      <c r="A56" s="13" t="s">
        <v>37</v>
      </c>
      <c r="B56" s="13"/>
      <c r="C56" s="14" t="s">
        <v>38</v>
      </c>
      <c r="D56" s="14" t="s">
        <v>44</v>
      </c>
      <c r="E56" s="14" t="s">
        <v>50</v>
      </c>
      <c r="F56" s="15" t="s">
        <v>36</v>
      </c>
      <c r="G56" s="24">
        <f>+G54/G52</f>
        <v>1</v>
      </c>
      <c r="H56" s="24">
        <f>+H54/H52</f>
        <v>0.91436980715216998</v>
      </c>
      <c r="I56" s="25"/>
      <c r="J56" s="24">
        <v>1</v>
      </c>
      <c r="K56" s="24">
        <f>+K54/K52</f>
        <v>0.97543635800985429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24">
        <f>+Q54/Q52</f>
        <v>0.97543635800985429</v>
      </c>
      <c r="R56" s="22"/>
      <c r="S56" s="18"/>
      <c r="T56" s="18"/>
      <c r="U56" s="1"/>
    </row>
    <row r="57" spans="1:21" ht="15" customHeight="1">
      <c r="A57" s="13" t="s">
        <v>25</v>
      </c>
      <c r="B57" s="13"/>
      <c r="C57" s="14" t="s">
        <v>25</v>
      </c>
      <c r="D57" s="14" t="s">
        <v>25</v>
      </c>
      <c r="E57" s="14" t="s">
        <v>25</v>
      </c>
      <c r="F57" s="26"/>
      <c r="G57" s="27"/>
      <c r="H57" s="22"/>
      <c r="I57" s="18"/>
      <c r="J57" s="22"/>
      <c r="K57" s="22"/>
      <c r="L57" s="18"/>
      <c r="M57" s="18"/>
      <c r="N57" s="18"/>
      <c r="O57" s="18"/>
      <c r="P57" s="18"/>
      <c r="Q57" s="22"/>
      <c r="R57" s="22"/>
      <c r="S57" s="18"/>
      <c r="T57" s="18"/>
      <c r="U57" s="1"/>
    </row>
    <row r="58" spans="1:21" ht="18" hidden="1" customHeight="1">
      <c r="A58" s="13" t="s">
        <v>37</v>
      </c>
      <c r="B58" s="13"/>
      <c r="C58" s="14" t="s">
        <v>38</v>
      </c>
      <c r="D58" s="14" t="s">
        <v>52</v>
      </c>
      <c r="E58" s="14" t="s">
        <v>25</v>
      </c>
      <c r="F58" s="15" t="s">
        <v>53</v>
      </c>
      <c r="G58" s="2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22"/>
      <c r="S58" s="18"/>
      <c r="T58" s="18"/>
      <c r="U58" s="1"/>
    </row>
    <row r="59" spans="1:21" ht="15" hidden="1" customHeight="1">
      <c r="A59" s="13" t="s">
        <v>37</v>
      </c>
      <c r="B59" s="13"/>
      <c r="C59" s="14" t="s">
        <v>38</v>
      </c>
      <c r="D59" s="14" t="s">
        <v>52</v>
      </c>
      <c r="E59" s="14" t="s">
        <v>25</v>
      </c>
      <c r="F59" s="15" t="s">
        <v>40</v>
      </c>
      <c r="G59" s="20">
        <f>+G67</f>
        <v>0</v>
      </c>
      <c r="H59" s="20">
        <f>+H67</f>
        <v>0</v>
      </c>
      <c r="I59" s="20">
        <f>+I67</f>
        <v>0</v>
      </c>
      <c r="J59" s="20">
        <f>+J67</f>
        <v>0</v>
      </c>
      <c r="K59" s="21">
        <f t="shared" ref="K59:K62" si="42">SUM(G59:J59)</f>
        <v>0</v>
      </c>
      <c r="L59" s="20">
        <f>+L67</f>
        <v>0</v>
      </c>
      <c r="M59" s="20">
        <f>+M67</f>
        <v>0</v>
      </c>
      <c r="N59" s="20">
        <f>+N67</f>
        <v>0</v>
      </c>
      <c r="O59" s="20">
        <f>+O67</f>
        <v>0</v>
      </c>
      <c r="P59" s="20">
        <f t="shared" ref="P59:P62" si="43">SUM(M59:O59)</f>
        <v>0</v>
      </c>
      <c r="Q59" s="21">
        <f t="shared" ref="Q59:Q62" si="44">+K59+P59</f>
        <v>0</v>
      </c>
      <c r="R59" s="23">
        <f>IF(Q59,K59/Q59,0)</f>
        <v>0</v>
      </c>
      <c r="S59" s="23">
        <f>IF(Q59,L59/Q59,0)</f>
        <v>0</v>
      </c>
      <c r="T59" s="23">
        <f t="shared" ref="T59:T62" si="45">IF(Q59,P59/Q59,0)</f>
        <v>0</v>
      </c>
      <c r="U59" s="1"/>
    </row>
    <row r="60" spans="1:21" ht="15" hidden="1" customHeight="1">
      <c r="A60" s="13" t="s">
        <v>37</v>
      </c>
      <c r="B60" s="13"/>
      <c r="C60" s="14" t="s">
        <v>38</v>
      </c>
      <c r="D60" s="14" t="s">
        <v>52</v>
      </c>
      <c r="E60" s="14" t="s">
        <v>25</v>
      </c>
      <c r="F60" s="15" t="s">
        <v>41</v>
      </c>
      <c r="G60" s="20">
        <f t="shared" ref="G60:J62" si="46">+G68</f>
        <v>0</v>
      </c>
      <c r="H60" s="20">
        <f t="shared" si="46"/>
        <v>0</v>
      </c>
      <c r="I60" s="20">
        <f t="shared" si="46"/>
        <v>0</v>
      </c>
      <c r="J60" s="20">
        <f t="shared" si="46"/>
        <v>0</v>
      </c>
      <c r="K60" s="21">
        <f t="shared" si="42"/>
        <v>0</v>
      </c>
      <c r="L60" s="20">
        <f t="shared" ref="L60:O62" si="47">+L68</f>
        <v>0</v>
      </c>
      <c r="M60" s="20">
        <f t="shared" si="47"/>
        <v>0</v>
      </c>
      <c r="N60" s="20">
        <f t="shared" si="47"/>
        <v>0</v>
      </c>
      <c r="O60" s="20">
        <f t="shared" si="47"/>
        <v>0</v>
      </c>
      <c r="P60" s="20">
        <f t="shared" si="43"/>
        <v>0</v>
      </c>
      <c r="Q60" s="21">
        <f t="shared" si="44"/>
        <v>0</v>
      </c>
      <c r="R60" s="23">
        <f t="shared" ref="R60:R62" si="48">IF(Q60,K60/Q60,0)</f>
        <v>0</v>
      </c>
      <c r="S60" s="23">
        <f t="shared" ref="S60:S62" si="49">IF(Q60,L60/Q60,0)</f>
        <v>0</v>
      </c>
      <c r="T60" s="23">
        <f t="shared" si="45"/>
        <v>0</v>
      </c>
      <c r="U60" s="1"/>
    </row>
    <row r="61" spans="1:21" ht="15" hidden="1" customHeight="1">
      <c r="A61" s="13" t="s">
        <v>37</v>
      </c>
      <c r="B61" s="13"/>
      <c r="C61" s="14" t="s">
        <v>38</v>
      </c>
      <c r="D61" s="14" t="s">
        <v>52</v>
      </c>
      <c r="E61" s="14" t="s">
        <v>25</v>
      </c>
      <c r="F61" s="15" t="s">
        <v>42</v>
      </c>
      <c r="G61" s="20">
        <f t="shared" si="46"/>
        <v>0</v>
      </c>
      <c r="H61" s="20">
        <f t="shared" si="46"/>
        <v>0</v>
      </c>
      <c r="I61" s="20">
        <f t="shared" si="46"/>
        <v>0</v>
      </c>
      <c r="J61" s="20">
        <f t="shared" si="46"/>
        <v>0</v>
      </c>
      <c r="K61" s="21">
        <f t="shared" si="42"/>
        <v>0</v>
      </c>
      <c r="L61" s="20">
        <f t="shared" si="47"/>
        <v>0</v>
      </c>
      <c r="M61" s="20">
        <f t="shared" si="47"/>
        <v>0</v>
      </c>
      <c r="N61" s="20">
        <f t="shared" si="47"/>
        <v>0</v>
      </c>
      <c r="O61" s="20">
        <f t="shared" si="47"/>
        <v>0</v>
      </c>
      <c r="P61" s="20">
        <f t="shared" si="43"/>
        <v>0</v>
      </c>
      <c r="Q61" s="21">
        <f t="shared" si="44"/>
        <v>0</v>
      </c>
      <c r="R61" s="23">
        <f t="shared" si="48"/>
        <v>0</v>
      </c>
      <c r="S61" s="23">
        <f t="shared" si="49"/>
        <v>0</v>
      </c>
      <c r="T61" s="23">
        <f t="shared" si="45"/>
        <v>0</v>
      </c>
      <c r="U61" s="1"/>
    </row>
    <row r="62" spans="1:21" ht="15" hidden="1" customHeight="1">
      <c r="A62" s="13" t="s">
        <v>37</v>
      </c>
      <c r="B62" s="13"/>
      <c r="C62" s="14" t="s">
        <v>38</v>
      </c>
      <c r="D62" s="14" t="s">
        <v>52</v>
      </c>
      <c r="E62" s="14" t="s">
        <v>25</v>
      </c>
      <c r="F62" s="15" t="s">
        <v>43</v>
      </c>
      <c r="G62" s="20">
        <f t="shared" si="46"/>
        <v>0</v>
      </c>
      <c r="H62" s="20">
        <f t="shared" si="46"/>
        <v>0</v>
      </c>
      <c r="I62" s="20">
        <f t="shared" si="46"/>
        <v>0</v>
      </c>
      <c r="J62" s="20">
        <f t="shared" si="46"/>
        <v>0</v>
      </c>
      <c r="K62" s="21">
        <f t="shared" si="42"/>
        <v>0</v>
      </c>
      <c r="L62" s="20">
        <f t="shared" si="47"/>
        <v>0</v>
      </c>
      <c r="M62" s="20">
        <f t="shared" si="47"/>
        <v>0</v>
      </c>
      <c r="N62" s="20">
        <f t="shared" si="47"/>
        <v>0</v>
      </c>
      <c r="O62" s="20">
        <f t="shared" si="47"/>
        <v>0</v>
      </c>
      <c r="P62" s="20">
        <f t="shared" si="43"/>
        <v>0</v>
      </c>
      <c r="Q62" s="21">
        <f t="shared" si="44"/>
        <v>0</v>
      </c>
      <c r="R62" s="23">
        <f t="shared" si="48"/>
        <v>0</v>
      </c>
      <c r="S62" s="23">
        <f t="shared" si="49"/>
        <v>0</v>
      </c>
      <c r="T62" s="23">
        <f t="shared" si="45"/>
        <v>0</v>
      </c>
      <c r="U62" s="1"/>
    </row>
    <row r="63" spans="1:21" ht="15" hidden="1" customHeight="1">
      <c r="A63" s="13" t="s">
        <v>37</v>
      </c>
      <c r="B63" s="13"/>
      <c r="C63" s="14" t="s">
        <v>38</v>
      </c>
      <c r="D63" s="14" t="s">
        <v>52</v>
      </c>
      <c r="E63" s="14" t="s">
        <v>25</v>
      </c>
      <c r="F63" s="15" t="s">
        <v>35</v>
      </c>
      <c r="G63" s="2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22"/>
      <c r="R63" s="18"/>
      <c r="S63" s="18"/>
      <c r="T63" s="22"/>
      <c r="U63" s="1"/>
    </row>
    <row r="64" spans="1:21" ht="15" hidden="1" customHeight="1">
      <c r="A64" s="13" t="s">
        <v>37</v>
      </c>
      <c r="B64" s="13"/>
      <c r="C64" s="14" t="s">
        <v>38</v>
      </c>
      <c r="D64" s="14" t="s">
        <v>52</v>
      </c>
      <c r="E64" s="14" t="s">
        <v>25</v>
      </c>
      <c r="F64" s="15" t="s">
        <v>36</v>
      </c>
      <c r="G64" s="2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25"/>
      <c r="N64" s="18">
        <v>0</v>
      </c>
      <c r="O64" s="18">
        <v>0</v>
      </c>
      <c r="P64" s="25"/>
      <c r="Q64" s="25"/>
      <c r="R64" s="18"/>
      <c r="S64" s="18"/>
      <c r="T64" s="22"/>
      <c r="U64" s="1"/>
    </row>
    <row r="65" spans="1:21" ht="15" hidden="1" customHeight="1">
      <c r="A65" s="13" t="s">
        <v>25</v>
      </c>
      <c r="B65" s="13"/>
      <c r="C65" s="14" t="s">
        <v>25</v>
      </c>
      <c r="D65" s="14" t="s">
        <v>25</v>
      </c>
      <c r="E65" s="14" t="s">
        <v>25</v>
      </c>
      <c r="F65" s="26"/>
      <c r="G65" s="28"/>
      <c r="H65" s="18"/>
      <c r="I65" s="18"/>
      <c r="J65" s="18"/>
      <c r="K65" s="18"/>
      <c r="L65" s="18"/>
      <c r="M65" s="22"/>
      <c r="N65" s="18"/>
      <c r="O65" s="18"/>
      <c r="P65" s="22"/>
      <c r="Q65" s="22"/>
      <c r="R65" s="18"/>
      <c r="S65" s="18"/>
      <c r="T65" s="22"/>
      <c r="U65" s="1"/>
    </row>
    <row r="66" spans="1:21" ht="18" hidden="1" customHeight="1">
      <c r="A66" s="13" t="s">
        <v>37</v>
      </c>
      <c r="B66" s="13"/>
      <c r="C66" s="14" t="s">
        <v>38</v>
      </c>
      <c r="D66" s="14" t="s">
        <v>52</v>
      </c>
      <c r="E66" s="14" t="s">
        <v>54</v>
      </c>
      <c r="F66" s="15" t="s">
        <v>55</v>
      </c>
      <c r="G66" s="2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/>
      <c r="S66" s="18"/>
      <c r="T66" s="22"/>
      <c r="U66" s="1"/>
    </row>
    <row r="67" spans="1:21" ht="15" hidden="1" customHeight="1">
      <c r="A67" s="13" t="s">
        <v>37</v>
      </c>
      <c r="B67" s="13"/>
      <c r="C67" s="14" t="s">
        <v>38</v>
      </c>
      <c r="D67" s="14" t="s">
        <v>52</v>
      </c>
      <c r="E67" s="14" t="s">
        <v>54</v>
      </c>
      <c r="F67" s="15" t="s">
        <v>40</v>
      </c>
      <c r="G67" s="20">
        <f>SUMIFS('[1]PERIODO GLOBAL'!$R$7:$R$375,'[1]PERIODO GLOBAL'!$B$7:$B$375,'C. PROGRAMATICA'!G$10,'[1]PERIODO GLOBAL'!$I$7:$I$375,'C. PROGRAMATICA'!#REF!)</f>
        <v>0</v>
      </c>
      <c r="H67" s="20">
        <f>SUMIFS('[1]PERIODO GLOBAL'!$R$7:$R$375,'[1]PERIODO GLOBAL'!$B$7:$B$375,'C. PROGRAMATICA'!H$10,'[1]PERIODO GLOBAL'!$I$7:$I$375,'C. PROGRAMATICA'!#REF!)</f>
        <v>0</v>
      </c>
      <c r="I67" s="20">
        <f>SUMIFS('[1]PERIODO GLOBAL'!$R$7:$R$375,'[1]PERIODO GLOBAL'!$B$7:$B$375,'C. PROGRAMATICA'!I$10,'[1]PERIODO GLOBAL'!$I$7:$I$375,'C. PROGRAMATICA'!#REF!)</f>
        <v>0</v>
      </c>
      <c r="J67" s="20">
        <f>SUMIFS('[1]PERIODO GLOBAL'!$R$7:$R$375,'[1]PERIODO GLOBAL'!$B$7:$B$375,'C. PROGRAMATICA'!J$10,'[1]PERIODO GLOBAL'!$I$7:$I$375,'C. PROGRAMATICA'!#REF!)</f>
        <v>0</v>
      </c>
      <c r="K67" s="21">
        <f t="shared" ref="K67:K70" si="50">SUM(G67:J67)</f>
        <v>0</v>
      </c>
      <c r="L67" s="20">
        <f>SUMIFS('[1]PERIODO GLOBAL'!$R$7:$R$375,'[1]PERIODO GLOBAL'!$B$7:$B$375,'C. PROGRAMATICA'!L$10,'[1]PERIODO GLOBAL'!$I$7:$I$375,'C. PROGRAMATICA'!#REF!)</f>
        <v>0</v>
      </c>
      <c r="M67" s="20">
        <f>SUMIFS('[1]PERIODO GLOBAL'!$R$7:$R$375,'[1]PERIODO GLOBAL'!$B$7:$B$375,'C. PROGRAMATICA'!M$10,'[1]PERIODO GLOBAL'!$I$7:$I$375,'C. PROGRAMATICA'!#REF!)</f>
        <v>0</v>
      </c>
      <c r="N67" s="20">
        <f>SUMIFS('[1]PERIODO GLOBAL'!$R$7:$R$375,'[1]PERIODO GLOBAL'!$B$7:$B$375,'C. PROGRAMATICA'!N$10,'[1]PERIODO GLOBAL'!$I$7:$I$375,'C. PROGRAMATICA'!#REF!)</f>
        <v>0</v>
      </c>
      <c r="O67" s="20">
        <f>SUMIFS('[1]PERIODO GLOBAL'!$R$7:$R$375,'[1]PERIODO GLOBAL'!$B$7:$B$375,'C. PROGRAMATICA'!O$10,'[1]PERIODO GLOBAL'!$I$7:$I$375,'C. PROGRAMATICA'!#REF!)</f>
        <v>0</v>
      </c>
      <c r="P67" s="20">
        <f t="shared" ref="P67:P70" si="51">SUM(M67:O67)</f>
        <v>0</v>
      </c>
      <c r="Q67" s="21">
        <f t="shared" ref="Q67:Q70" si="52">+K67+P67</f>
        <v>0</v>
      </c>
      <c r="R67" s="23">
        <f t="shared" ref="R67:R70" si="53">IF(Q67,K67/Q67,0)</f>
        <v>0</v>
      </c>
      <c r="S67" s="23">
        <f t="shared" ref="S67:S70" si="54">IF(Q67,L67/Q67,0)</f>
        <v>0</v>
      </c>
      <c r="T67" s="23">
        <f t="shared" ref="T67:T70" si="55">IF(Q67,P67/Q67,0)</f>
        <v>0</v>
      </c>
      <c r="U67" s="1"/>
    </row>
    <row r="68" spans="1:21" ht="15" hidden="1" customHeight="1">
      <c r="A68" s="13" t="s">
        <v>37</v>
      </c>
      <c r="B68" s="13"/>
      <c r="C68" s="14" t="s">
        <v>38</v>
      </c>
      <c r="D68" s="14" t="s">
        <v>52</v>
      </c>
      <c r="E68" s="14" t="s">
        <v>54</v>
      </c>
      <c r="F68" s="15" t="s">
        <v>41</v>
      </c>
      <c r="G68" s="20">
        <f>SUMIFS('[1]PERIODO GLOBAL'!$S$7:$S$375,'[1]PERIODO GLOBAL'!$B$7:$B$375,'C. PROGRAMATICA'!G$10,'[1]PERIODO GLOBAL'!$I$7:$I$375,'C. PROGRAMATICA'!#REF!)</f>
        <v>0</v>
      </c>
      <c r="H68" s="20">
        <f>SUMIFS('[1]PERIODO GLOBAL'!$S$7:$S$375,'[1]PERIODO GLOBAL'!$B$7:$B$375,'C. PROGRAMATICA'!H$10,'[1]PERIODO GLOBAL'!$I$7:$I$375,'C. PROGRAMATICA'!#REF!)</f>
        <v>0</v>
      </c>
      <c r="I68" s="20">
        <f>SUMIFS('[1]PERIODO GLOBAL'!$S$7:$S$375,'[1]PERIODO GLOBAL'!$B$7:$B$375,'C. PROGRAMATICA'!I$10,'[1]PERIODO GLOBAL'!$I$7:$I$375,'C. PROGRAMATICA'!#REF!)</f>
        <v>0</v>
      </c>
      <c r="J68" s="20">
        <f>SUMIFS('[1]PERIODO GLOBAL'!$S$7:$S$375,'[1]PERIODO GLOBAL'!$B$7:$B$375,'C. PROGRAMATICA'!J$10,'[1]PERIODO GLOBAL'!$I$7:$I$375,'C. PROGRAMATICA'!#REF!)</f>
        <v>0</v>
      </c>
      <c r="K68" s="21">
        <f t="shared" si="50"/>
        <v>0</v>
      </c>
      <c r="L68" s="20">
        <f>SUMIFS('[1]PERIODO GLOBAL'!$S$7:$S$375,'[1]PERIODO GLOBAL'!$B$7:$B$375,'C. PROGRAMATICA'!L$10,'[1]PERIODO GLOBAL'!$I$7:$I$375,'C. PROGRAMATICA'!#REF!)</f>
        <v>0</v>
      </c>
      <c r="M68" s="20">
        <f>SUMIFS('[1]PERIODO GLOBAL'!$S$7:$S$375,'[1]PERIODO GLOBAL'!$B$7:$B$375,'C. PROGRAMATICA'!M$10,'[1]PERIODO GLOBAL'!$I$7:$I$375,'C. PROGRAMATICA'!#REF!)</f>
        <v>0</v>
      </c>
      <c r="N68" s="20">
        <f>SUMIFS('[1]PERIODO GLOBAL'!$S$7:$S$375,'[1]PERIODO GLOBAL'!$B$7:$B$375,'C. PROGRAMATICA'!N$10,'[1]PERIODO GLOBAL'!$I$7:$I$375,'C. PROGRAMATICA'!#REF!)</f>
        <v>0</v>
      </c>
      <c r="O68" s="20">
        <f>SUMIFS('[1]PERIODO GLOBAL'!$S$7:$S$375,'[1]PERIODO GLOBAL'!$B$7:$B$375,'C. PROGRAMATICA'!O$10,'[1]PERIODO GLOBAL'!$I$7:$I$375,'C. PROGRAMATICA'!#REF!)</f>
        <v>0</v>
      </c>
      <c r="P68" s="20">
        <f t="shared" si="51"/>
        <v>0</v>
      </c>
      <c r="Q68" s="21">
        <f t="shared" si="52"/>
        <v>0</v>
      </c>
      <c r="R68" s="23">
        <f t="shared" si="53"/>
        <v>0</v>
      </c>
      <c r="S68" s="23">
        <f t="shared" si="54"/>
        <v>0</v>
      </c>
      <c r="T68" s="23">
        <f t="shared" si="55"/>
        <v>0</v>
      </c>
      <c r="U68" s="1"/>
    </row>
    <row r="69" spans="1:21" ht="15" hidden="1" customHeight="1">
      <c r="A69" s="13" t="s">
        <v>37</v>
      </c>
      <c r="B69" s="13"/>
      <c r="C69" s="14" t="s">
        <v>38</v>
      </c>
      <c r="D69" s="14" t="s">
        <v>52</v>
      </c>
      <c r="E69" s="14" t="s">
        <v>54</v>
      </c>
      <c r="F69" s="15" t="s">
        <v>42</v>
      </c>
      <c r="G69" s="20">
        <f>+G70</f>
        <v>0</v>
      </c>
      <c r="H69" s="20">
        <f>+H70</f>
        <v>0</v>
      </c>
      <c r="I69" s="20">
        <f>+I70</f>
        <v>0</v>
      </c>
      <c r="J69" s="20">
        <f>+J70</f>
        <v>0</v>
      </c>
      <c r="K69" s="21">
        <f t="shared" si="50"/>
        <v>0</v>
      </c>
      <c r="L69" s="20">
        <f>+L70</f>
        <v>0</v>
      </c>
      <c r="M69" s="20">
        <f>+M70</f>
        <v>0</v>
      </c>
      <c r="N69" s="20">
        <f>+N70</f>
        <v>0</v>
      </c>
      <c r="O69" s="20">
        <f>+O70</f>
        <v>0</v>
      </c>
      <c r="P69" s="20">
        <f t="shared" si="51"/>
        <v>0</v>
      </c>
      <c r="Q69" s="21">
        <f t="shared" si="52"/>
        <v>0</v>
      </c>
      <c r="R69" s="23">
        <f t="shared" si="53"/>
        <v>0</v>
      </c>
      <c r="S69" s="23">
        <f t="shared" si="54"/>
        <v>0</v>
      </c>
      <c r="T69" s="23">
        <f t="shared" si="55"/>
        <v>0</v>
      </c>
      <c r="U69" s="1"/>
    </row>
    <row r="70" spans="1:21" ht="15" hidden="1" customHeight="1">
      <c r="A70" s="13" t="s">
        <v>37</v>
      </c>
      <c r="B70" s="13"/>
      <c r="C70" s="14" t="s">
        <v>38</v>
      </c>
      <c r="D70" s="14" t="s">
        <v>52</v>
      </c>
      <c r="E70" s="14" t="s">
        <v>54</v>
      </c>
      <c r="F70" s="15" t="s">
        <v>43</v>
      </c>
      <c r="G70" s="20">
        <f>SUMIFS('[1]PERIODO GLOBAL'!$W$7:$W$375,'[1]PERIODO GLOBAL'!$B$7:$B$375,'C. PROGRAMATICA'!G$10,'[1]PERIODO GLOBAL'!$I$7:$I$375,'C. PROGRAMATICA'!#REF!)</f>
        <v>0</v>
      </c>
      <c r="H70" s="20">
        <f>SUMIFS('[1]PERIODO GLOBAL'!$W$7:$W$375,'[1]PERIODO GLOBAL'!$B$7:$B$375,'C. PROGRAMATICA'!H$10,'[1]PERIODO GLOBAL'!$I$7:$I$375,'C. PROGRAMATICA'!#REF!)</f>
        <v>0</v>
      </c>
      <c r="I70" s="20">
        <f>SUMIFS('[1]PERIODO GLOBAL'!$W$7:$W$375,'[1]PERIODO GLOBAL'!$B$7:$B$375,'C. PROGRAMATICA'!I$10,'[1]PERIODO GLOBAL'!$I$7:$I$375,'C. PROGRAMATICA'!#REF!)</f>
        <v>0</v>
      </c>
      <c r="J70" s="20">
        <f>SUMIFS('[1]PERIODO GLOBAL'!$W$7:$W$375,'[1]PERIODO GLOBAL'!$B$7:$B$375,'C. PROGRAMATICA'!J$10,'[1]PERIODO GLOBAL'!$I$7:$I$375,'C. PROGRAMATICA'!#REF!)</f>
        <v>0</v>
      </c>
      <c r="K70" s="21">
        <f t="shared" si="50"/>
        <v>0</v>
      </c>
      <c r="L70" s="20">
        <f>SUMIFS('[1]PERIODO GLOBAL'!$W$7:$W$375,'[1]PERIODO GLOBAL'!$B$7:$B$375,'C. PROGRAMATICA'!L$10,'[1]PERIODO GLOBAL'!$I$7:$I$375,'C. PROGRAMATICA'!#REF!)</f>
        <v>0</v>
      </c>
      <c r="M70" s="20">
        <f>SUMIFS('[1]PERIODO GLOBAL'!$W$7:$W$375,'[1]PERIODO GLOBAL'!$B$7:$B$375,'C. PROGRAMATICA'!M$10,'[1]PERIODO GLOBAL'!$I$7:$I$375,'C. PROGRAMATICA'!#REF!)</f>
        <v>0</v>
      </c>
      <c r="N70" s="20">
        <f>SUMIFS('[1]PERIODO GLOBAL'!$W$7:$W$375,'[1]PERIODO GLOBAL'!$B$7:$B$375,'C. PROGRAMATICA'!N$10,'[1]PERIODO GLOBAL'!$I$7:$I$375,'C. PROGRAMATICA'!#REF!)</f>
        <v>0</v>
      </c>
      <c r="O70" s="20">
        <f>SUMIFS('[1]PERIODO GLOBAL'!$W$7:$W$375,'[1]PERIODO GLOBAL'!$B$7:$B$375,'C. PROGRAMATICA'!O$10,'[1]PERIODO GLOBAL'!$I$7:$I$375,'C. PROGRAMATICA'!#REF!)</f>
        <v>0</v>
      </c>
      <c r="P70" s="20">
        <f t="shared" si="51"/>
        <v>0</v>
      </c>
      <c r="Q70" s="21">
        <f t="shared" si="52"/>
        <v>0</v>
      </c>
      <c r="R70" s="23">
        <f t="shared" si="53"/>
        <v>0</v>
      </c>
      <c r="S70" s="23">
        <f t="shared" si="54"/>
        <v>0</v>
      </c>
      <c r="T70" s="23">
        <f t="shared" si="55"/>
        <v>0</v>
      </c>
      <c r="U70" s="1"/>
    </row>
    <row r="71" spans="1:21" ht="15" hidden="1" customHeight="1">
      <c r="A71" s="13" t="s">
        <v>37</v>
      </c>
      <c r="B71" s="13"/>
      <c r="C71" s="14" t="s">
        <v>38</v>
      </c>
      <c r="D71" s="14" t="s">
        <v>52</v>
      </c>
      <c r="E71" s="14" t="s">
        <v>54</v>
      </c>
      <c r="F71" s="15" t="s">
        <v>35</v>
      </c>
      <c r="G71" s="2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/>
      <c r="S71" s="18"/>
      <c r="T71" s="22"/>
      <c r="U71" s="1"/>
    </row>
    <row r="72" spans="1:21" ht="15" hidden="1" customHeight="1">
      <c r="A72" s="13" t="s">
        <v>37</v>
      </c>
      <c r="B72" s="13"/>
      <c r="C72" s="14" t="s">
        <v>38</v>
      </c>
      <c r="D72" s="14" t="s">
        <v>52</v>
      </c>
      <c r="E72" s="14" t="s">
        <v>54</v>
      </c>
      <c r="F72" s="15" t="s">
        <v>36</v>
      </c>
      <c r="G72" s="2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5"/>
      <c r="N72" s="18">
        <v>0</v>
      </c>
      <c r="O72" s="18">
        <v>0</v>
      </c>
      <c r="P72" s="25"/>
      <c r="Q72" s="25"/>
      <c r="R72" s="18"/>
      <c r="S72" s="18"/>
      <c r="T72" s="22"/>
      <c r="U72" s="1"/>
    </row>
    <row r="73" spans="1:21" ht="15" hidden="1" customHeight="1">
      <c r="A73" s="13" t="s">
        <v>25</v>
      </c>
      <c r="B73" s="13"/>
      <c r="C73" s="14" t="s">
        <v>25</v>
      </c>
      <c r="D73" s="14" t="s">
        <v>25</v>
      </c>
      <c r="E73" s="14" t="s">
        <v>25</v>
      </c>
      <c r="F73" s="26"/>
      <c r="G73" s="28"/>
      <c r="H73" s="18"/>
      <c r="I73" s="18"/>
      <c r="J73" s="18"/>
      <c r="K73" s="18"/>
      <c r="L73" s="18"/>
      <c r="M73" s="22"/>
      <c r="N73" s="18"/>
      <c r="O73" s="18"/>
      <c r="P73" s="22"/>
      <c r="Q73" s="22"/>
      <c r="R73" s="18"/>
      <c r="S73" s="18"/>
      <c r="T73" s="22"/>
      <c r="U73" s="1"/>
    </row>
    <row r="74" spans="1:21" ht="18" customHeight="1">
      <c r="A74" s="13" t="s">
        <v>37</v>
      </c>
      <c r="B74" s="13"/>
      <c r="C74" s="14" t="s">
        <v>56</v>
      </c>
      <c r="D74" s="14" t="s">
        <v>25</v>
      </c>
      <c r="E74" s="14" t="s">
        <v>25</v>
      </c>
      <c r="F74" s="15" t="s">
        <v>57</v>
      </c>
      <c r="G74" s="2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22"/>
      <c r="S74" s="18"/>
      <c r="T74" s="18"/>
      <c r="U74" s="1"/>
    </row>
    <row r="75" spans="1:21" ht="15" customHeight="1">
      <c r="A75" s="13" t="s">
        <v>37</v>
      </c>
      <c r="B75" s="13"/>
      <c r="C75" s="14" t="s">
        <v>56</v>
      </c>
      <c r="D75" s="14" t="s">
        <v>25</v>
      </c>
      <c r="E75" s="14" t="s">
        <v>25</v>
      </c>
      <c r="F75" s="15" t="s">
        <v>40</v>
      </c>
      <c r="G75" s="29">
        <f t="shared" ref="G75:J78" si="56">+G83+G99</f>
        <v>21656955</v>
      </c>
      <c r="H75" s="20">
        <f t="shared" si="56"/>
        <v>920220</v>
      </c>
      <c r="I75" s="20">
        <f t="shared" si="56"/>
        <v>0</v>
      </c>
      <c r="J75" s="20">
        <f t="shared" si="56"/>
        <v>0</v>
      </c>
      <c r="K75" s="21">
        <f t="shared" ref="K75:K78" si="57">SUM(G75:J75)</f>
        <v>22577175</v>
      </c>
      <c r="L75" s="20">
        <f t="shared" ref="L75:O78" si="58">+L83+L99</f>
        <v>0</v>
      </c>
      <c r="M75" s="20">
        <f t="shared" si="58"/>
        <v>0</v>
      </c>
      <c r="N75" s="20">
        <f t="shared" si="58"/>
        <v>0</v>
      </c>
      <c r="O75" s="20">
        <f t="shared" si="58"/>
        <v>0</v>
      </c>
      <c r="P75" s="20">
        <f t="shared" ref="P75:P78" si="59">SUM(M75:O75)</f>
        <v>0</v>
      </c>
      <c r="Q75" s="21">
        <f t="shared" ref="Q75:Q78" si="60">+K75+P75</f>
        <v>22577175</v>
      </c>
      <c r="R75" s="22">
        <f>+K75/Q75</f>
        <v>1</v>
      </c>
      <c r="S75" s="23">
        <f>+L75/Q75</f>
        <v>0</v>
      </c>
      <c r="T75" s="23">
        <f>+P75/Q75</f>
        <v>0</v>
      </c>
      <c r="U75" s="1"/>
    </row>
    <row r="76" spans="1:21" ht="15" customHeight="1">
      <c r="A76" s="13" t="s">
        <v>37</v>
      </c>
      <c r="B76" s="13"/>
      <c r="C76" s="14" t="s">
        <v>56</v>
      </c>
      <c r="D76" s="14" t="s">
        <v>25</v>
      </c>
      <c r="E76" s="14" t="s">
        <v>25</v>
      </c>
      <c r="F76" s="15" t="s">
        <v>41</v>
      </c>
      <c r="G76" s="20">
        <f t="shared" si="56"/>
        <v>20538595.280000001</v>
      </c>
      <c r="H76" s="20">
        <f t="shared" si="56"/>
        <v>1716118.6600000001</v>
      </c>
      <c r="I76" s="20">
        <f t="shared" si="56"/>
        <v>0</v>
      </c>
      <c r="J76" s="20">
        <f t="shared" si="56"/>
        <v>0</v>
      </c>
      <c r="K76" s="21">
        <f t="shared" si="57"/>
        <v>22254713.940000001</v>
      </c>
      <c r="L76" s="20">
        <f>+L84+L100</f>
        <v>0</v>
      </c>
      <c r="M76" s="20">
        <f t="shared" si="58"/>
        <v>0</v>
      </c>
      <c r="N76" s="20">
        <f t="shared" si="58"/>
        <v>0</v>
      </c>
      <c r="O76" s="20">
        <f t="shared" si="58"/>
        <v>0</v>
      </c>
      <c r="P76" s="20">
        <f t="shared" si="59"/>
        <v>0</v>
      </c>
      <c r="Q76" s="21">
        <f t="shared" si="60"/>
        <v>22254713.940000001</v>
      </c>
      <c r="R76" s="22">
        <f t="shared" ref="R76:R78" si="61">+K76/Q76</f>
        <v>1</v>
      </c>
      <c r="S76" s="23">
        <f t="shared" ref="S76:S78" si="62">+L76/Q76</f>
        <v>0</v>
      </c>
      <c r="T76" s="23">
        <f t="shared" ref="T76:T77" si="63">+P76/Q76</f>
        <v>0</v>
      </c>
      <c r="U76" s="1"/>
    </row>
    <row r="77" spans="1:21" ht="15" customHeight="1">
      <c r="A77" s="13" t="s">
        <v>37</v>
      </c>
      <c r="B77" s="13"/>
      <c r="C77" s="14" t="s">
        <v>56</v>
      </c>
      <c r="D77" s="14" t="s">
        <v>25</v>
      </c>
      <c r="E77" s="14" t="s">
        <v>25</v>
      </c>
      <c r="F77" s="15" t="s">
        <v>42</v>
      </c>
      <c r="G77" s="20">
        <f t="shared" si="56"/>
        <v>20538595.280000001</v>
      </c>
      <c r="H77" s="20">
        <f t="shared" si="56"/>
        <v>953335.78</v>
      </c>
      <c r="I77" s="20">
        <f t="shared" si="56"/>
        <v>0</v>
      </c>
      <c r="J77" s="20">
        <f t="shared" si="56"/>
        <v>0</v>
      </c>
      <c r="K77" s="21">
        <f t="shared" si="57"/>
        <v>21491931.060000002</v>
      </c>
      <c r="L77" s="20">
        <f t="shared" si="58"/>
        <v>0</v>
      </c>
      <c r="M77" s="20">
        <f t="shared" si="58"/>
        <v>0</v>
      </c>
      <c r="N77" s="20">
        <f t="shared" si="58"/>
        <v>0</v>
      </c>
      <c r="O77" s="20">
        <f t="shared" si="58"/>
        <v>0</v>
      </c>
      <c r="P77" s="20">
        <f t="shared" si="59"/>
        <v>0</v>
      </c>
      <c r="Q77" s="21">
        <f t="shared" si="60"/>
        <v>21491931.060000002</v>
      </c>
      <c r="R77" s="22">
        <f>+K77/Q77</f>
        <v>1</v>
      </c>
      <c r="S77" s="23">
        <f>+L77/Q77</f>
        <v>0</v>
      </c>
      <c r="T77" s="23">
        <f t="shared" si="63"/>
        <v>0</v>
      </c>
      <c r="U77" s="1"/>
    </row>
    <row r="78" spans="1:21" ht="15" customHeight="1">
      <c r="A78" s="13" t="s">
        <v>37</v>
      </c>
      <c r="B78" s="13"/>
      <c r="C78" s="14" t="s">
        <v>56</v>
      </c>
      <c r="D78" s="14" t="s">
        <v>25</v>
      </c>
      <c r="E78" s="14" t="s">
        <v>25</v>
      </c>
      <c r="F78" s="15" t="s">
        <v>43</v>
      </c>
      <c r="G78" s="20">
        <f t="shared" si="56"/>
        <v>20538595.280000001</v>
      </c>
      <c r="H78" s="20">
        <f t="shared" si="56"/>
        <v>953335.78</v>
      </c>
      <c r="I78" s="20">
        <f t="shared" si="56"/>
        <v>0</v>
      </c>
      <c r="J78" s="20">
        <f t="shared" si="56"/>
        <v>0</v>
      </c>
      <c r="K78" s="21">
        <f t="shared" si="57"/>
        <v>21491931.060000002</v>
      </c>
      <c r="L78" s="20">
        <f t="shared" si="58"/>
        <v>0</v>
      </c>
      <c r="M78" s="20">
        <f t="shared" si="58"/>
        <v>0</v>
      </c>
      <c r="N78" s="20">
        <f t="shared" si="58"/>
        <v>0</v>
      </c>
      <c r="O78" s="20">
        <f t="shared" si="58"/>
        <v>0</v>
      </c>
      <c r="P78" s="20">
        <f t="shared" si="59"/>
        <v>0</v>
      </c>
      <c r="Q78" s="21">
        <f t="shared" si="60"/>
        <v>21491931.060000002</v>
      </c>
      <c r="R78" s="22">
        <f t="shared" si="61"/>
        <v>1</v>
      </c>
      <c r="S78" s="23">
        <f t="shared" si="62"/>
        <v>0</v>
      </c>
      <c r="T78" s="23">
        <f>+P78/Q78</f>
        <v>0</v>
      </c>
      <c r="U78" s="1"/>
    </row>
    <row r="79" spans="1:21" ht="15" customHeight="1">
      <c r="A79" s="13" t="s">
        <v>37</v>
      </c>
      <c r="B79" s="13"/>
      <c r="C79" s="14" t="s">
        <v>56</v>
      </c>
      <c r="D79" s="14" t="s">
        <v>25</v>
      </c>
      <c r="E79" s="14" t="s">
        <v>25</v>
      </c>
      <c r="F79" s="15" t="s">
        <v>35</v>
      </c>
      <c r="G79" s="24">
        <f>+G78/G75</f>
        <v>0.94836025101405075</v>
      </c>
      <c r="H79" s="24">
        <f>+H78/H75</f>
        <v>1.0359868075025538</v>
      </c>
      <c r="I79" s="18"/>
      <c r="J79" s="18"/>
      <c r="K79" s="24">
        <f>+K78/K75</f>
        <v>0.95193180989207027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24">
        <f>+Q78/Q75</f>
        <v>0.95193180989207027</v>
      </c>
      <c r="R79" s="22"/>
      <c r="S79" s="18"/>
      <c r="T79" s="18"/>
      <c r="U79" s="1"/>
    </row>
    <row r="80" spans="1:21" ht="15" customHeight="1">
      <c r="A80" s="13" t="s">
        <v>37</v>
      </c>
      <c r="B80" s="13"/>
      <c r="C80" s="14" t="s">
        <v>56</v>
      </c>
      <c r="D80" s="14" t="s">
        <v>25</v>
      </c>
      <c r="E80" s="14" t="s">
        <v>25</v>
      </c>
      <c r="F80" s="15" t="s">
        <v>36</v>
      </c>
      <c r="G80" s="24">
        <f>+G78/G76</f>
        <v>1</v>
      </c>
      <c r="H80" s="24">
        <f>+H78/H76</f>
        <v>0.55551856769624541</v>
      </c>
      <c r="I80" s="18"/>
      <c r="J80" s="18"/>
      <c r="K80" s="24">
        <f>+K78/K76</f>
        <v>0.96572488498137943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24">
        <f>+Q78/Q76</f>
        <v>0.96572488498137943</v>
      </c>
      <c r="R80" s="22"/>
      <c r="S80" s="18"/>
      <c r="T80" s="18"/>
      <c r="U80" s="1"/>
    </row>
    <row r="81" spans="1:21" ht="15" customHeight="1">
      <c r="A81" s="13" t="s">
        <v>25</v>
      </c>
      <c r="B81" s="13"/>
      <c r="C81" s="14" t="s">
        <v>25</v>
      </c>
      <c r="D81" s="14" t="s">
        <v>25</v>
      </c>
      <c r="E81" s="14" t="s">
        <v>25</v>
      </c>
      <c r="F81" s="26"/>
      <c r="G81" s="27"/>
      <c r="H81" s="22"/>
      <c r="I81" s="18"/>
      <c r="J81" s="18"/>
      <c r="K81" s="22"/>
      <c r="L81" s="18"/>
      <c r="M81" s="18"/>
      <c r="N81" s="18"/>
      <c r="O81" s="18"/>
      <c r="P81" s="18"/>
      <c r="Q81" s="22"/>
      <c r="R81" s="22"/>
      <c r="S81" s="18"/>
      <c r="T81" s="18"/>
      <c r="U81" s="1"/>
    </row>
    <row r="82" spans="1:21" ht="26.1" customHeight="1">
      <c r="A82" s="13" t="s">
        <v>37</v>
      </c>
      <c r="B82" s="13"/>
      <c r="C82" s="14" t="s">
        <v>56</v>
      </c>
      <c r="D82" s="14" t="s">
        <v>58</v>
      </c>
      <c r="E82" s="14" t="s">
        <v>25</v>
      </c>
      <c r="F82" s="15" t="s">
        <v>59</v>
      </c>
      <c r="G82" s="2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22"/>
      <c r="S82" s="18"/>
      <c r="T82" s="18"/>
      <c r="U82" s="1"/>
    </row>
    <row r="83" spans="1:21" ht="15" customHeight="1">
      <c r="A83" s="13" t="s">
        <v>37</v>
      </c>
      <c r="B83" s="13"/>
      <c r="C83" s="14" t="s">
        <v>56</v>
      </c>
      <c r="D83" s="14" t="s">
        <v>58</v>
      </c>
      <c r="E83" s="14" t="s">
        <v>25</v>
      </c>
      <c r="F83" s="15" t="s">
        <v>40</v>
      </c>
      <c r="G83" s="20">
        <f t="shared" ref="G83:J86" si="64">+G91</f>
        <v>21249911</v>
      </c>
      <c r="H83" s="20">
        <f t="shared" si="64"/>
        <v>889104</v>
      </c>
      <c r="I83" s="20">
        <f t="shared" si="64"/>
        <v>0</v>
      </c>
      <c r="J83" s="20">
        <f t="shared" si="64"/>
        <v>0</v>
      </c>
      <c r="K83" s="21">
        <f t="shared" ref="K83:K86" si="65">SUM(G83:J83)</f>
        <v>22139015</v>
      </c>
      <c r="L83" s="20">
        <f t="shared" ref="L83:O86" si="66">+L91</f>
        <v>0</v>
      </c>
      <c r="M83" s="20">
        <f t="shared" si="66"/>
        <v>0</v>
      </c>
      <c r="N83" s="20">
        <f t="shared" si="66"/>
        <v>0</v>
      </c>
      <c r="O83" s="20">
        <f t="shared" si="66"/>
        <v>0</v>
      </c>
      <c r="P83" s="20">
        <f t="shared" ref="P83:P86" si="67">SUM(M83:O83)</f>
        <v>0</v>
      </c>
      <c r="Q83" s="21">
        <f t="shared" ref="Q83:Q86" si="68">+K83+P83</f>
        <v>22139015</v>
      </c>
      <c r="R83" s="22">
        <f>+K83/Q83</f>
        <v>1</v>
      </c>
      <c r="S83" s="23">
        <f>+L83/Q83</f>
        <v>0</v>
      </c>
      <c r="T83" s="23">
        <f>+P83/Q83</f>
        <v>0</v>
      </c>
      <c r="U83" s="1"/>
    </row>
    <row r="84" spans="1:21" ht="15" customHeight="1">
      <c r="A84" s="13" t="s">
        <v>37</v>
      </c>
      <c r="B84" s="13"/>
      <c r="C84" s="14" t="s">
        <v>56</v>
      </c>
      <c r="D84" s="14" t="s">
        <v>58</v>
      </c>
      <c r="E84" s="14" t="s">
        <v>25</v>
      </c>
      <c r="F84" s="15" t="s">
        <v>41</v>
      </c>
      <c r="G84" s="20">
        <f t="shared" si="64"/>
        <v>20319418.32</v>
      </c>
      <c r="H84" s="20">
        <f t="shared" si="64"/>
        <v>1666731.6600000001</v>
      </c>
      <c r="I84" s="20">
        <f t="shared" si="64"/>
        <v>0</v>
      </c>
      <c r="J84" s="20">
        <f t="shared" si="64"/>
        <v>0</v>
      </c>
      <c r="K84" s="21">
        <f t="shared" si="65"/>
        <v>21986149.98</v>
      </c>
      <c r="L84" s="20">
        <f t="shared" si="66"/>
        <v>0</v>
      </c>
      <c r="M84" s="20">
        <f t="shared" si="66"/>
        <v>0</v>
      </c>
      <c r="N84" s="20">
        <f t="shared" si="66"/>
        <v>0</v>
      </c>
      <c r="O84" s="20">
        <f t="shared" si="66"/>
        <v>0</v>
      </c>
      <c r="P84" s="20">
        <f t="shared" si="67"/>
        <v>0</v>
      </c>
      <c r="Q84" s="21">
        <f t="shared" si="68"/>
        <v>21986149.98</v>
      </c>
      <c r="R84" s="22">
        <f t="shared" ref="R84:R86" si="69">+K84/Q84</f>
        <v>1</v>
      </c>
      <c r="S84" s="23">
        <f t="shared" ref="S84:S85" si="70">+L84/Q84</f>
        <v>0</v>
      </c>
      <c r="T84" s="23">
        <f t="shared" ref="T84:T86" si="71">+P84/Q84</f>
        <v>0</v>
      </c>
      <c r="U84" s="1"/>
    </row>
    <row r="85" spans="1:21" ht="15" customHeight="1">
      <c r="A85" s="13" t="s">
        <v>37</v>
      </c>
      <c r="B85" s="13"/>
      <c r="C85" s="14" t="s">
        <v>56</v>
      </c>
      <c r="D85" s="14" t="s">
        <v>58</v>
      </c>
      <c r="E85" s="14" t="s">
        <v>25</v>
      </c>
      <c r="F85" s="15" t="s">
        <v>42</v>
      </c>
      <c r="G85" s="20">
        <f t="shared" si="64"/>
        <v>20319418.32</v>
      </c>
      <c r="H85" s="20">
        <f t="shared" si="64"/>
        <v>921591.73</v>
      </c>
      <c r="I85" s="20">
        <f t="shared" si="64"/>
        <v>0</v>
      </c>
      <c r="J85" s="20">
        <f t="shared" si="64"/>
        <v>0</v>
      </c>
      <c r="K85" s="21">
        <f t="shared" si="65"/>
        <v>21241010.050000001</v>
      </c>
      <c r="L85" s="20">
        <f t="shared" si="66"/>
        <v>0</v>
      </c>
      <c r="M85" s="20">
        <f t="shared" si="66"/>
        <v>0</v>
      </c>
      <c r="N85" s="20">
        <f t="shared" si="66"/>
        <v>0</v>
      </c>
      <c r="O85" s="20">
        <f t="shared" si="66"/>
        <v>0</v>
      </c>
      <c r="P85" s="20">
        <f t="shared" si="67"/>
        <v>0</v>
      </c>
      <c r="Q85" s="21">
        <f t="shared" si="68"/>
        <v>21241010.050000001</v>
      </c>
      <c r="R85" s="22">
        <f>+K85/Q85</f>
        <v>1</v>
      </c>
      <c r="S85" s="23">
        <f t="shared" si="70"/>
        <v>0</v>
      </c>
      <c r="T85" s="23">
        <f t="shared" si="71"/>
        <v>0</v>
      </c>
      <c r="U85" s="1"/>
    </row>
    <row r="86" spans="1:21" ht="15" customHeight="1">
      <c r="A86" s="13" t="s">
        <v>37</v>
      </c>
      <c r="B86" s="13"/>
      <c r="C86" s="14" t="s">
        <v>56</v>
      </c>
      <c r="D86" s="14" t="s">
        <v>58</v>
      </c>
      <c r="E86" s="14" t="s">
        <v>25</v>
      </c>
      <c r="F86" s="15" t="s">
        <v>43</v>
      </c>
      <c r="G86" s="20">
        <f t="shared" si="64"/>
        <v>20319418.32</v>
      </c>
      <c r="H86" s="20">
        <f t="shared" si="64"/>
        <v>921591.73</v>
      </c>
      <c r="I86" s="20">
        <f t="shared" si="64"/>
        <v>0</v>
      </c>
      <c r="J86" s="20">
        <f t="shared" si="64"/>
        <v>0</v>
      </c>
      <c r="K86" s="21">
        <f t="shared" si="65"/>
        <v>21241010.050000001</v>
      </c>
      <c r="L86" s="20">
        <f t="shared" si="66"/>
        <v>0</v>
      </c>
      <c r="M86" s="20">
        <f t="shared" si="66"/>
        <v>0</v>
      </c>
      <c r="N86" s="20">
        <f t="shared" si="66"/>
        <v>0</v>
      </c>
      <c r="O86" s="20">
        <f t="shared" si="66"/>
        <v>0</v>
      </c>
      <c r="P86" s="20">
        <f t="shared" si="67"/>
        <v>0</v>
      </c>
      <c r="Q86" s="21">
        <f t="shared" si="68"/>
        <v>21241010.050000001</v>
      </c>
      <c r="R86" s="22">
        <f t="shared" si="69"/>
        <v>1</v>
      </c>
      <c r="S86" s="23">
        <f>+L86/Q86</f>
        <v>0</v>
      </c>
      <c r="T86" s="23">
        <f t="shared" si="71"/>
        <v>0</v>
      </c>
      <c r="U86" s="1"/>
    </row>
    <row r="87" spans="1:21" ht="15" customHeight="1">
      <c r="A87" s="13" t="s">
        <v>37</v>
      </c>
      <c r="B87" s="13"/>
      <c r="C87" s="14" t="s">
        <v>56</v>
      </c>
      <c r="D87" s="14" t="s">
        <v>58</v>
      </c>
      <c r="E87" s="14" t="s">
        <v>25</v>
      </c>
      <c r="F87" s="15" t="s">
        <v>35</v>
      </c>
      <c r="G87" s="24">
        <f>+G86/G83</f>
        <v>0.95621192578171266</v>
      </c>
      <c r="H87" s="24">
        <f>+H86/H83</f>
        <v>1.0365398536054276</v>
      </c>
      <c r="I87" s="18">
        <v>0</v>
      </c>
      <c r="J87" s="18">
        <v>0</v>
      </c>
      <c r="K87" s="24">
        <f>+K86/K83</f>
        <v>0.95943789956328229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24">
        <f>+Q86/Q83</f>
        <v>0.95943789956328229</v>
      </c>
      <c r="R87" s="22"/>
      <c r="S87" s="18"/>
      <c r="T87" s="18"/>
      <c r="U87" s="1"/>
    </row>
    <row r="88" spans="1:21" ht="15" customHeight="1">
      <c r="A88" s="13" t="s">
        <v>37</v>
      </c>
      <c r="B88" s="13"/>
      <c r="C88" s="14" t="s">
        <v>56</v>
      </c>
      <c r="D88" s="14" t="s">
        <v>58</v>
      </c>
      <c r="E88" s="14" t="s">
        <v>25</v>
      </c>
      <c r="F88" s="15" t="s">
        <v>36</v>
      </c>
      <c r="G88" s="24">
        <f>+G86/G84</f>
        <v>1</v>
      </c>
      <c r="H88" s="24">
        <f>+H86/H84</f>
        <v>0.55293347580617735</v>
      </c>
      <c r="I88" s="18">
        <v>0</v>
      </c>
      <c r="J88" s="18">
        <v>0</v>
      </c>
      <c r="K88" s="24">
        <f>+K86/K84</f>
        <v>0.96610866701637954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24">
        <f>+Q86/Q84</f>
        <v>0.96610866701637954</v>
      </c>
      <c r="R88" s="22"/>
      <c r="S88" s="18"/>
      <c r="T88" s="18"/>
      <c r="U88" s="1"/>
    </row>
    <row r="89" spans="1:21" ht="15" customHeight="1">
      <c r="A89" s="13" t="s">
        <v>25</v>
      </c>
      <c r="B89" s="13"/>
      <c r="C89" s="14" t="s">
        <v>25</v>
      </c>
      <c r="D89" s="14" t="s">
        <v>25</v>
      </c>
      <c r="E89" s="14" t="s">
        <v>25</v>
      </c>
      <c r="F89" s="26"/>
      <c r="G89" s="27"/>
      <c r="H89" s="22"/>
      <c r="I89" s="18"/>
      <c r="J89" s="18"/>
      <c r="K89" s="22"/>
      <c r="L89" s="18"/>
      <c r="M89" s="18"/>
      <c r="N89" s="18"/>
      <c r="O89" s="18"/>
      <c r="P89" s="18"/>
      <c r="Q89" s="22"/>
      <c r="R89" s="22"/>
      <c r="S89" s="18"/>
      <c r="T89" s="18"/>
      <c r="U89" s="1"/>
    </row>
    <row r="90" spans="1:21" ht="18" customHeight="1">
      <c r="A90" s="13" t="s">
        <v>37</v>
      </c>
      <c r="B90" s="13"/>
      <c r="C90" s="14" t="s">
        <v>56</v>
      </c>
      <c r="D90" s="14" t="s">
        <v>58</v>
      </c>
      <c r="E90" s="14" t="s">
        <v>60</v>
      </c>
      <c r="F90" s="15" t="s">
        <v>61</v>
      </c>
      <c r="G90" s="2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22"/>
      <c r="S90" s="18"/>
      <c r="T90" s="18"/>
      <c r="U90" s="1"/>
    </row>
    <row r="91" spans="1:21" ht="15" customHeight="1">
      <c r="A91" s="13" t="s">
        <v>37</v>
      </c>
      <c r="B91" s="13"/>
      <c r="C91" s="14" t="s">
        <v>56</v>
      </c>
      <c r="D91" s="14" t="s">
        <v>58</v>
      </c>
      <c r="E91" s="14" t="s">
        <v>60</v>
      </c>
      <c r="F91" s="15" t="s">
        <v>40</v>
      </c>
      <c r="G91" s="20">
        <v>21249911</v>
      </c>
      <c r="H91" s="20">
        <v>889104</v>
      </c>
      <c r="I91" s="20">
        <v>0</v>
      </c>
      <c r="J91" s="20">
        <v>0</v>
      </c>
      <c r="K91" s="21">
        <f t="shared" ref="K91:K94" si="72">SUM(G91:J91)</f>
        <v>22139015</v>
      </c>
      <c r="L91" s="20">
        <v>0</v>
      </c>
      <c r="M91" s="20">
        <v>0</v>
      </c>
      <c r="N91" s="20">
        <v>0</v>
      </c>
      <c r="O91" s="20">
        <v>0</v>
      </c>
      <c r="P91" s="20">
        <f t="shared" ref="P91:P94" si="73">SUM(M91:O91)</f>
        <v>0</v>
      </c>
      <c r="Q91" s="21">
        <f t="shared" ref="Q91:Q94" si="74">+K91+P91</f>
        <v>22139015</v>
      </c>
      <c r="R91" s="22">
        <f>+K91/Q91</f>
        <v>1</v>
      </c>
      <c r="S91" s="23">
        <f>+L91/Q91</f>
        <v>0</v>
      </c>
      <c r="T91" s="23">
        <f>+P91/Q91</f>
        <v>0</v>
      </c>
      <c r="U91" s="1"/>
    </row>
    <row r="92" spans="1:21" ht="15" customHeight="1">
      <c r="A92" s="13" t="s">
        <v>37</v>
      </c>
      <c r="B92" s="13"/>
      <c r="C92" s="14" t="s">
        <v>56</v>
      </c>
      <c r="D92" s="14" t="s">
        <v>58</v>
      </c>
      <c r="E92" s="14" t="s">
        <v>60</v>
      </c>
      <c r="F92" s="15" t="s">
        <v>41</v>
      </c>
      <c r="G92" s="20">
        <v>20319418.32</v>
      </c>
      <c r="H92" s="20">
        <v>1666731.6600000001</v>
      </c>
      <c r="I92" s="20">
        <v>0</v>
      </c>
      <c r="J92" s="20">
        <v>0</v>
      </c>
      <c r="K92" s="21">
        <f t="shared" si="72"/>
        <v>21986149.98</v>
      </c>
      <c r="L92" s="20">
        <v>0</v>
      </c>
      <c r="M92" s="20">
        <v>0</v>
      </c>
      <c r="N92" s="20">
        <v>0</v>
      </c>
      <c r="O92" s="20">
        <v>0</v>
      </c>
      <c r="P92" s="20">
        <f t="shared" si="73"/>
        <v>0</v>
      </c>
      <c r="Q92" s="21">
        <f t="shared" si="74"/>
        <v>21986149.98</v>
      </c>
      <c r="R92" s="22">
        <f t="shared" ref="R92:R94" si="75">+K92/Q92</f>
        <v>1</v>
      </c>
      <c r="S92" s="23">
        <f t="shared" ref="S92:S94" si="76">+L92/Q92</f>
        <v>0</v>
      </c>
      <c r="T92" s="23">
        <f t="shared" ref="T92:T94" si="77">+P92/Q92</f>
        <v>0</v>
      </c>
      <c r="U92" s="1"/>
    </row>
    <row r="93" spans="1:21" ht="15" customHeight="1">
      <c r="A93" s="13" t="s">
        <v>37</v>
      </c>
      <c r="B93" s="13"/>
      <c r="C93" s="14" t="s">
        <v>56</v>
      </c>
      <c r="D93" s="14" t="s">
        <v>58</v>
      </c>
      <c r="E93" s="14" t="s">
        <v>60</v>
      </c>
      <c r="F93" s="15" t="s">
        <v>42</v>
      </c>
      <c r="G93" s="20">
        <v>20319418.32</v>
      </c>
      <c r="H93" s="20">
        <v>921591.73</v>
      </c>
      <c r="I93" s="20">
        <v>0</v>
      </c>
      <c r="J93" s="20">
        <v>0</v>
      </c>
      <c r="K93" s="21">
        <f t="shared" si="72"/>
        <v>21241010.050000001</v>
      </c>
      <c r="L93" s="20">
        <v>0</v>
      </c>
      <c r="M93" s="20">
        <v>0</v>
      </c>
      <c r="N93" s="20">
        <v>0</v>
      </c>
      <c r="O93" s="20">
        <v>0</v>
      </c>
      <c r="P93" s="20">
        <f t="shared" si="73"/>
        <v>0</v>
      </c>
      <c r="Q93" s="21">
        <f t="shared" si="74"/>
        <v>21241010.050000001</v>
      </c>
      <c r="R93" s="22">
        <f>+K93/Q93</f>
        <v>1</v>
      </c>
      <c r="S93" s="23">
        <f t="shared" si="76"/>
        <v>0</v>
      </c>
      <c r="T93" s="23">
        <f>+P93/Q93</f>
        <v>0</v>
      </c>
      <c r="U93" s="1"/>
    </row>
    <row r="94" spans="1:21" ht="15" customHeight="1">
      <c r="A94" s="13" t="s">
        <v>37</v>
      </c>
      <c r="B94" s="13"/>
      <c r="C94" s="14" t="s">
        <v>56</v>
      </c>
      <c r="D94" s="14" t="s">
        <v>58</v>
      </c>
      <c r="E94" s="14" t="s">
        <v>60</v>
      </c>
      <c r="F94" s="15" t="s">
        <v>43</v>
      </c>
      <c r="G94" s="20">
        <v>20319418.32</v>
      </c>
      <c r="H94" s="20">
        <v>921591.73</v>
      </c>
      <c r="I94" s="20">
        <v>0</v>
      </c>
      <c r="J94" s="20">
        <v>0</v>
      </c>
      <c r="K94" s="21">
        <f t="shared" si="72"/>
        <v>21241010.050000001</v>
      </c>
      <c r="L94" s="20">
        <v>0</v>
      </c>
      <c r="M94" s="20">
        <v>0</v>
      </c>
      <c r="N94" s="20">
        <v>0</v>
      </c>
      <c r="O94" s="20">
        <v>0</v>
      </c>
      <c r="P94" s="20">
        <f t="shared" si="73"/>
        <v>0</v>
      </c>
      <c r="Q94" s="21">
        <f t="shared" si="74"/>
        <v>21241010.050000001</v>
      </c>
      <c r="R94" s="22">
        <f t="shared" si="75"/>
        <v>1</v>
      </c>
      <c r="S94" s="23">
        <f t="shared" si="76"/>
        <v>0</v>
      </c>
      <c r="T94" s="23">
        <f t="shared" si="77"/>
        <v>0</v>
      </c>
      <c r="U94" s="1"/>
    </row>
    <row r="95" spans="1:21" ht="15" customHeight="1">
      <c r="A95" s="13" t="s">
        <v>37</v>
      </c>
      <c r="B95" s="13"/>
      <c r="C95" s="14" t="s">
        <v>56</v>
      </c>
      <c r="D95" s="14" t="s">
        <v>58</v>
      </c>
      <c r="E95" s="14" t="s">
        <v>60</v>
      </c>
      <c r="F95" s="15" t="s">
        <v>35</v>
      </c>
      <c r="G95" s="24">
        <f>+G94/G91</f>
        <v>0.95621192578171266</v>
      </c>
      <c r="H95" s="24">
        <f>+H94/H91</f>
        <v>1.0365398536054276</v>
      </c>
      <c r="I95" s="25"/>
      <c r="J95" s="25"/>
      <c r="K95" s="24">
        <f>+K94/K91</f>
        <v>0.95943789956328229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24">
        <f>+Q94/Q91</f>
        <v>0.95943789956328229</v>
      </c>
      <c r="R95" s="22"/>
      <c r="S95" s="18"/>
      <c r="T95" s="18"/>
      <c r="U95" s="1"/>
    </row>
    <row r="96" spans="1:21" ht="15" customHeight="1">
      <c r="A96" s="13" t="s">
        <v>37</v>
      </c>
      <c r="B96" s="13"/>
      <c r="C96" s="14" t="s">
        <v>56</v>
      </c>
      <c r="D96" s="14" t="s">
        <v>58</v>
      </c>
      <c r="E96" s="14" t="s">
        <v>60</v>
      </c>
      <c r="F96" s="15" t="s">
        <v>36</v>
      </c>
      <c r="G96" s="24">
        <f>+G94/G92</f>
        <v>1</v>
      </c>
      <c r="H96" s="24">
        <f>+H94/H92</f>
        <v>0.55293347580617735</v>
      </c>
      <c r="I96" s="25"/>
      <c r="J96" s="25"/>
      <c r="K96" s="24">
        <f>+K94/K92</f>
        <v>0.96610866701637954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24">
        <f>+Q94/Q92</f>
        <v>0.96610866701637954</v>
      </c>
      <c r="R96" s="22"/>
      <c r="S96" s="18"/>
      <c r="T96" s="18"/>
      <c r="U96" s="1"/>
    </row>
    <row r="97" spans="1:21" ht="15" customHeight="1">
      <c r="A97" s="13" t="s">
        <v>25</v>
      </c>
      <c r="B97" s="13"/>
      <c r="C97" s="14" t="s">
        <v>25</v>
      </c>
      <c r="D97" s="14" t="s">
        <v>25</v>
      </c>
      <c r="E97" s="14" t="s">
        <v>25</v>
      </c>
      <c r="F97" s="26"/>
      <c r="G97" s="27"/>
      <c r="H97" s="22"/>
      <c r="I97" s="18"/>
      <c r="J97" s="18"/>
      <c r="K97" s="22"/>
      <c r="L97" s="18"/>
      <c r="M97" s="18"/>
      <c r="N97" s="18"/>
      <c r="O97" s="18"/>
      <c r="P97" s="18"/>
      <c r="Q97" s="22"/>
      <c r="R97" s="22"/>
      <c r="S97" s="18"/>
      <c r="T97" s="18"/>
      <c r="U97" s="1"/>
    </row>
    <row r="98" spans="1:21" ht="18" customHeight="1">
      <c r="A98" s="13" t="s">
        <v>37</v>
      </c>
      <c r="B98" s="13"/>
      <c r="C98" s="14" t="s">
        <v>56</v>
      </c>
      <c r="D98" s="14" t="s">
        <v>62</v>
      </c>
      <c r="E98" s="14" t="s">
        <v>25</v>
      </c>
      <c r="F98" s="15" t="s">
        <v>63</v>
      </c>
      <c r="G98" s="2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22"/>
      <c r="S98" s="18"/>
      <c r="T98" s="18"/>
      <c r="U98" s="1"/>
    </row>
    <row r="99" spans="1:21" ht="15" customHeight="1">
      <c r="A99" s="13" t="s">
        <v>37</v>
      </c>
      <c r="B99" s="13"/>
      <c r="C99" s="14" t="s">
        <v>56</v>
      </c>
      <c r="D99" s="14" t="s">
        <v>62</v>
      </c>
      <c r="E99" s="14" t="s">
        <v>25</v>
      </c>
      <c r="F99" s="15" t="s">
        <v>40</v>
      </c>
      <c r="G99" s="20">
        <f t="shared" ref="G99:J102" si="78">+G107</f>
        <v>407044</v>
      </c>
      <c r="H99" s="20">
        <f t="shared" si="78"/>
        <v>31116</v>
      </c>
      <c r="I99" s="20">
        <f t="shared" si="78"/>
        <v>0</v>
      </c>
      <c r="J99" s="20">
        <f t="shared" si="78"/>
        <v>0</v>
      </c>
      <c r="K99" s="21">
        <f t="shared" ref="K99:K102" si="79">SUM(G99:J99)</f>
        <v>438160</v>
      </c>
      <c r="L99" s="20">
        <f>+L107</f>
        <v>0</v>
      </c>
      <c r="M99" s="20">
        <f t="shared" ref="M99:O100" si="80">+M107</f>
        <v>0</v>
      </c>
      <c r="N99" s="20">
        <f t="shared" si="80"/>
        <v>0</v>
      </c>
      <c r="O99" s="20">
        <f t="shared" si="80"/>
        <v>0</v>
      </c>
      <c r="P99" s="20">
        <f t="shared" ref="P99:P102" si="81">SUM(M99:O99)</f>
        <v>0</v>
      </c>
      <c r="Q99" s="21">
        <f t="shared" ref="Q99:Q102" si="82">+K99+P99</f>
        <v>438160</v>
      </c>
      <c r="R99" s="22">
        <f>+K99/Q99</f>
        <v>1</v>
      </c>
      <c r="S99" s="23">
        <f>+L99/Q99</f>
        <v>0</v>
      </c>
      <c r="T99" s="23">
        <f>+P99/Q99</f>
        <v>0</v>
      </c>
      <c r="U99" s="1"/>
    </row>
    <row r="100" spans="1:21" ht="15" customHeight="1">
      <c r="A100" s="13" t="s">
        <v>37</v>
      </c>
      <c r="B100" s="13"/>
      <c r="C100" s="14" t="s">
        <v>56</v>
      </c>
      <c r="D100" s="14" t="s">
        <v>62</v>
      </c>
      <c r="E100" s="14" t="s">
        <v>25</v>
      </c>
      <c r="F100" s="15" t="s">
        <v>41</v>
      </c>
      <c r="G100" s="20">
        <f t="shared" si="78"/>
        <v>219176.96000000002</v>
      </c>
      <c r="H100" s="20">
        <f t="shared" si="78"/>
        <v>49387</v>
      </c>
      <c r="I100" s="20">
        <f t="shared" si="78"/>
        <v>0</v>
      </c>
      <c r="J100" s="20">
        <f t="shared" si="78"/>
        <v>0</v>
      </c>
      <c r="K100" s="21">
        <f t="shared" si="79"/>
        <v>268563.96000000002</v>
      </c>
      <c r="L100" s="20">
        <f>+L108</f>
        <v>0</v>
      </c>
      <c r="M100" s="20">
        <f t="shared" si="80"/>
        <v>0</v>
      </c>
      <c r="N100" s="20">
        <f t="shared" si="80"/>
        <v>0</v>
      </c>
      <c r="O100" s="20">
        <f t="shared" si="80"/>
        <v>0</v>
      </c>
      <c r="P100" s="20">
        <f t="shared" si="81"/>
        <v>0</v>
      </c>
      <c r="Q100" s="21">
        <f t="shared" si="82"/>
        <v>268563.96000000002</v>
      </c>
      <c r="R100" s="22">
        <f t="shared" ref="R100:R102" si="83">+K100/Q100</f>
        <v>1</v>
      </c>
      <c r="S100" s="23">
        <f t="shared" ref="S100:S102" si="84">+L100/Q100</f>
        <v>0</v>
      </c>
      <c r="T100" s="23">
        <f t="shared" ref="T100:T102" si="85">+P100/Q100</f>
        <v>0</v>
      </c>
      <c r="U100" s="1"/>
    </row>
    <row r="101" spans="1:21" ht="15" customHeight="1">
      <c r="A101" s="13" t="s">
        <v>37</v>
      </c>
      <c r="B101" s="13"/>
      <c r="C101" s="14" t="s">
        <v>56</v>
      </c>
      <c r="D101" s="14" t="s">
        <v>62</v>
      </c>
      <c r="E101" s="14" t="s">
        <v>25</v>
      </c>
      <c r="F101" s="15" t="s">
        <v>42</v>
      </c>
      <c r="G101" s="20">
        <f t="shared" si="78"/>
        <v>219176.96000000002</v>
      </c>
      <c r="H101" s="20">
        <f t="shared" si="78"/>
        <v>31744.05</v>
      </c>
      <c r="I101" s="20">
        <f t="shared" si="78"/>
        <v>0</v>
      </c>
      <c r="J101" s="20">
        <f t="shared" si="78"/>
        <v>0</v>
      </c>
      <c r="K101" s="21">
        <f t="shared" si="79"/>
        <v>250921.01</v>
      </c>
      <c r="L101" s="20">
        <f t="shared" ref="L101:O102" si="86">+L109</f>
        <v>0</v>
      </c>
      <c r="M101" s="20">
        <f t="shared" si="86"/>
        <v>0</v>
      </c>
      <c r="N101" s="20">
        <f t="shared" si="86"/>
        <v>0</v>
      </c>
      <c r="O101" s="20">
        <f t="shared" si="86"/>
        <v>0</v>
      </c>
      <c r="P101" s="20">
        <f t="shared" si="81"/>
        <v>0</v>
      </c>
      <c r="Q101" s="21">
        <f t="shared" si="82"/>
        <v>250921.01</v>
      </c>
      <c r="R101" s="22">
        <f>+K101/Q101</f>
        <v>1</v>
      </c>
      <c r="S101" s="23">
        <f>+L101/Q101</f>
        <v>0</v>
      </c>
      <c r="T101" s="23">
        <f>+P101/Q101</f>
        <v>0</v>
      </c>
      <c r="U101" s="1"/>
    </row>
    <row r="102" spans="1:21" ht="15" customHeight="1">
      <c r="A102" s="13" t="s">
        <v>37</v>
      </c>
      <c r="B102" s="13"/>
      <c r="C102" s="14" t="s">
        <v>56</v>
      </c>
      <c r="D102" s="14" t="s">
        <v>62</v>
      </c>
      <c r="E102" s="14" t="s">
        <v>25</v>
      </c>
      <c r="F102" s="15" t="s">
        <v>43</v>
      </c>
      <c r="G102" s="20">
        <f t="shared" si="78"/>
        <v>219176.96000000002</v>
      </c>
      <c r="H102" s="20">
        <f t="shared" si="78"/>
        <v>31744.05</v>
      </c>
      <c r="I102" s="20">
        <f t="shared" si="78"/>
        <v>0</v>
      </c>
      <c r="J102" s="20">
        <f t="shared" si="78"/>
        <v>0</v>
      </c>
      <c r="K102" s="21">
        <f t="shared" si="79"/>
        <v>250921.01</v>
      </c>
      <c r="L102" s="20">
        <f t="shared" si="86"/>
        <v>0</v>
      </c>
      <c r="M102" s="20">
        <f t="shared" si="86"/>
        <v>0</v>
      </c>
      <c r="N102" s="20">
        <f t="shared" si="86"/>
        <v>0</v>
      </c>
      <c r="O102" s="20">
        <f t="shared" si="86"/>
        <v>0</v>
      </c>
      <c r="P102" s="20">
        <f t="shared" si="81"/>
        <v>0</v>
      </c>
      <c r="Q102" s="21">
        <f t="shared" si="82"/>
        <v>250921.01</v>
      </c>
      <c r="R102" s="22">
        <f t="shared" si="83"/>
        <v>1</v>
      </c>
      <c r="S102" s="23">
        <f t="shared" si="84"/>
        <v>0</v>
      </c>
      <c r="T102" s="23">
        <f t="shared" si="85"/>
        <v>0</v>
      </c>
      <c r="U102" s="1"/>
    </row>
    <row r="103" spans="1:21" ht="15" customHeight="1">
      <c r="A103" s="13" t="s">
        <v>37</v>
      </c>
      <c r="B103" s="13"/>
      <c r="C103" s="14" t="s">
        <v>56</v>
      </c>
      <c r="D103" s="14" t="s">
        <v>62</v>
      </c>
      <c r="E103" s="14" t="s">
        <v>25</v>
      </c>
      <c r="F103" s="15" t="s">
        <v>35</v>
      </c>
      <c r="G103" s="24">
        <f>+G102/G99</f>
        <v>0.53846011733375265</v>
      </c>
      <c r="H103" s="24">
        <f>+H102/H99</f>
        <v>1.020184149633629</v>
      </c>
      <c r="I103" s="18">
        <v>0</v>
      </c>
      <c r="J103" s="18">
        <v>0</v>
      </c>
      <c r="K103" s="24">
        <f>+K102/K99</f>
        <v>0.57266982380865439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24">
        <f>+Q102/Q99</f>
        <v>0.57266982380865439</v>
      </c>
      <c r="R103" s="22"/>
      <c r="S103" s="18"/>
      <c r="T103" s="18"/>
      <c r="U103" s="1"/>
    </row>
    <row r="104" spans="1:21" ht="15" customHeight="1">
      <c r="A104" s="13" t="s">
        <v>37</v>
      </c>
      <c r="B104" s="13"/>
      <c r="C104" s="14" t="s">
        <v>56</v>
      </c>
      <c r="D104" s="14" t="s">
        <v>62</v>
      </c>
      <c r="E104" s="14" t="s">
        <v>25</v>
      </c>
      <c r="F104" s="15" t="s">
        <v>36</v>
      </c>
      <c r="G104" s="24">
        <f>+G102/G100</f>
        <v>1</v>
      </c>
      <c r="H104" s="24">
        <f>+H102/H100</f>
        <v>0.6427612529613056</v>
      </c>
      <c r="I104" s="18">
        <v>0</v>
      </c>
      <c r="J104" s="18">
        <v>0</v>
      </c>
      <c r="K104" s="24">
        <f>+K102/K100</f>
        <v>0.93430633805071983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24">
        <f>+Q102/Q100</f>
        <v>0.93430633805071983</v>
      </c>
      <c r="R104" s="22"/>
      <c r="S104" s="18"/>
      <c r="T104" s="18"/>
      <c r="U104" s="1"/>
    </row>
    <row r="105" spans="1:21" ht="15" customHeight="1">
      <c r="A105" s="13" t="s">
        <v>25</v>
      </c>
      <c r="B105" s="13"/>
      <c r="C105" s="14" t="s">
        <v>25</v>
      </c>
      <c r="D105" s="14" t="s">
        <v>25</v>
      </c>
      <c r="E105" s="14" t="s">
        <v>25</v>
      </c>
      <c r="F105" s="26"/>
      <c r="G105" s="27"/>
      <c r="H105" s="22"/>
      <c r="I105" s="18"/>
      <c r="J105" s="18"/>
      <c r="K105" s="22"/>
      <c r="L105" s="18"/>
      <c r="M105" s="18"/>
      <c r="N105" s="18"/>
      <c r="O105" s="18"/>
      <c r="P105" s="18"/>
      <c r="Q105" s="22"/>
      <c r="R105" s="22"/>
      <c r="S105" s="18"/>
      <c r="T105" s="18"/>
      <c r="U105" s="1"/>
    </row>
    <row r="106" spans="1:21" ht="18" customHeight="1">
      <c r="A106" s="13" t="s">
        <v>37</v>
      </c>
      <c r="B106" s="13"/>
      <c r="C106" s="14" t="s">
        <v>56</v>
      </c>
      <c r="D106" s="14" t="s">
        <v>62</v>
      </c>
      <c r="E106" s="14" t="s">
        <v>60</v>
      </c>
      <c r="F106" s="15" t="s">
        <v>64</v>
      </c>
      <c r="G106" s="2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22"/>
      <c r="S106" s="18"/>
      <c r="T106" s="18"/>
      <c r="U106" s="1"/>
    </row>
    <row r="107" spans="1:21" ht="15" customHeight="1">
      <c r="A107" s="13" t="s">
        <v>37</v>
      </c>
      <c r="B107" s="13"/>
      <c r="C107" s="14" t="s">
        <v>56</v>
      </c>
      <c r="D107" s="14" t="s">
        <v>62</v>
      </c>
      <c r="E107" s="14" t="s">
        <v>60</v>
      </c>
      <c r="F107" s="15" t="s">
        <v>40</v>
      </c>
      <c r="G107" s="20">
        <v>407044</v>
      </c>
      <c r="H107" s="20">
        <v>31116</v>
      </c>
      <c r="I107" s="20">
        <v>0</v>
      </c>
      <c r="J107" s="20">
        <v>0</v>
      </c>
      <c r="K107" s="21">
        <f t="shared" ref="K107:K110" si="87">SUM(G107:J107)</f>
        <v>438160</v>
      </c>
      <c r="L107" s="20">
        <v>0</v>
      </c>
      <c r="M107" s="20">
        <v>0</v>
      </c>
      <c r="N107" s="20">
        <v>0</v>
      </c>
      <c r="O107" s="20">
        <v>0</v>
      </c>
      <c r="P107" s="20">
        <f t="shared" ref="P107:P110" si="88">SUM(M107:O107)</f>
        <v>0</v>
      </c>
      <c r="Q107" s="21">
        <f t="shared" ref="Q107:Q110" si="89">+K107+P107</f>
        <v>438160</v>
      </c>
      <c r="R107" s="22">
        <f>+K107/Q107</f>
        <v>1</v>
      </c>
      <c r="S107" s="23">
        <f>+L107/Q107</f>
        <v>0</v>
      </c>
      <c r="T107" s="23">
        <f>+P107/Q107</f>
        <v>0</v>
      </c>
      <c r="U107" s="1"/>
    </row>
    <row r="108" spans="1:21" ht="15" customHeight="1">
      <c r="A108" s="13" t="s">
        <v>37</v>
      </c>
      <c r="B108" s="13"/>
      <c r="C108" s="14" t="s">
        <v>56</v>
      </c>
      <c r="D108" s="14" t="s">
        <v>62</v>
      </c>
      <c r="E108" s="14" t="s">
        <v>60</v>
      </c>
      <c r="F108" s="15" t="s">
        <v>41</v>
      </c>
      <c r="G108" s="20">
        <v>219176.96000000002</v>
      </c>
      <c r="H108" s="20">
        <v>49387</v>
      </c>
      <c r="I108" s="20">
        <v>0</v>
      </c>
      <c r="J108" s="20">
        <v>0</v>
      </c>
      <c r="K108" s="21">
        <f t="shared" si="87"/>
        <v>268563.96000000002</v>
      </c>
      <c r="L108" s="20">
        <v>0</v>
      </c>
      <c r="M108" s="20">
        <v>0</v>
      </c>
      <c r="N108" s="20">
        <v>0</v>
      </c>
      <c r="O108" s="20">
        <v>0</v>
      </c>
      <c r="P108" s="20">
        <f t="shared" si="88"/>
        <v>0</v>
      </c>
      <c r="Q108" s="21">
        <f t="shared" si="89"/>
        <v>268563.96000000002</v>
      </c>
      <c r="R108" s="22">
        <f t="shared" ref="R108:R110" si="90">+K108/Q108</f>
        <v>1</v>
      </c>
      <c r="S108" s="23">
        <f t="shared" ref="S108:S110" si="91">+L108/Q108</f>
        <v>0</v>
      </c>
      <c r="T108" s="23">
        <f t="shared" ref="T108:T110" si="92">+P108/Q108</f>
        <v>0</v>
      </c>
      <c r="U108" s="1"/>
    </row>
    <row r="109" spans="1:21" ht="15" customHeight="1">
      <c r="A109" s="13" t="s">
        <v>37</v>
      </c>
      <c r="B109" s="13"/>
      <c r="C109" s="14" t="s">
        <v>56</v>
      </c>
      <c r="D109" s="14" t="s">
        <v>62</v>
      </c>
      <c r="E109" s="14" t="s">
        <v>60</v>
      </c>
      <c r="F109" s="15" t="s">
        <v>42</v>
      </c>
      <c r="G109" s="20">
        <v>219176.96000000002</v>
      </c>
      <c r="H109" s="20">
        <v>31744.05</v>
      </c>
      <c r="I109" s="20">
        <v>0</v>
      </c>
      <c r="J109" s="20">
        <v>0</v>
      </c>
      <c r="K109" s="21">
        <f t="shared" si="87"/>
        <v>250921.01</v>
      </c>
      <c r="L109" s="20">
        <v>0</v>
      </c>
      <c r="M109" s="20">
        <v>0</v>
      </c>
      <c r="N109" s="20">
        <v>0</v>
      </c>
      <c r="O109" s="20">
        <v>0</v>
      </c>
      <c r="P109" s="20">
        <f t="shared" si="88"/>
        <v>0</v>
      </c>
      <c r="Q109" s="21">
        <f t="shared" si="89"/>
        <v>250921.01</v>
      </c>
      <c r="R109" s="22">
        <f>+K109/Q109</f>
        <v>1</v>
      </c>
      <c r="S109" s="23">
        <f>+L109/Q109</f>
        <v>0</v>
      </c>
      <c r="T109" s="23">
        <f t="shared" si="92"/>
        <v>0</v>
      </c>
      <c r="U109" s="1"/>
    </row>
    <row r="110" spans="1:21" ht="15" customHeight="1">
      <c r="A110" s="13" t="s">
        <v>37</v>
      </c>
      <c r="B110" s="13"/>
      <c r="C110" s="14" t="s">
        <v>56</v>
      </c>
      <c r="D110" s="14" t="s">
        <v>62</v>
      </c>
      <c r="E110" s="14" t="s">
        <v>60</v>
      </c>
      <c r="F110" s="15" t="s">
        <v>43</v>
      </c>
      <c r="G110" s="20">
        <v>219176.96000000002</v>
      </c>
      <c r="H110" s="20">
        <v>31744.05</v>
      </c>
      <c r="I110" s="20">
        <v>0</v>
      </c>
      <c r="J110" s="20">
        <v>0</v>
      </c>
      <c r="K110" s="21">
        <f t="shared" si="87"/>
        <v>250921.01</v>
      </c>
      <c r="L110" s="20">
        <v>0</v>
      </c>
      <c r="M110" s="20">
        <v>0</v>
      </c>
      <c r="N110" s="20">
        <v>0</v>
      </c>
      <c r="O110" s="20">
        <v>0</v>
      </c>
      <c r="P110" s="20">
        <f t="shared" si="88"/>
        <v>0</v>
      </c>
      <c r="Q110" s="21">
        <f t="shared" si="89"/>
        <v>250921.01</v>
      </c>
      <c r="R110" s="22">
        <f t="shared" si="90"/>
        <v>1</v>
      </c>
      <c r="S110" s="23">
        <f t="shared" si="91"/>
        <v>0</v>
      </c>
      <c r="T110" s="23">
        <f t="shared" si="92"/>
        <v>0</v>
      </c>
      <c r="U110" s="1"/>
    </row>
    <row r="111" spans="1:21" ht="15" customHeight="1">
      <c r="A111" s="13" t="s">
        <v>37</v>
      </c>
      <c r="B111" s="13"/>
      <c r="C111" s="14" t="s">
        <v>56</v>
      </c>
      <c r="D111" s="14" t="s">
        <v>62</v>
      </c>
      <c r="E111" s="14" t="s">
        <v>60</v>
      </c>
      <c r="F111" s="15" t="s">
        <v>35</v>
      </c>
      <c r="G111" s="24">
        <f>+G110/G107</f>
        <v>0.53846011733375265</v>
      </c>
      <c r="H111" s="24">
        <f>+H110/H107</f>
        <v>1.020184149633629</v>
      </c>
      <c r="I111" s="18">
        <v>0</v>
      </c>
      <c r="J111" s="18">
        <v>0</v>
      </c>
      <c r="K111" s="24">
        <f>+K110/K107</f>
        <v>0.57266982380865439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24">
        <f>+Q110/Q107</f>
        <v>0.57266982380865439</v>
      </c>
      <c r="R111" s="22"/>
      <c r="S111" s="18"/>
      <c r="T111" s="18"/>
      <c r="U111" s="1"/>
    </row>
    <row r="112" spans="1:21" ht="15" customHeight="1">
      <c r="A112" s="13" t="s">
        <v>37</v>
      </c>
      <c r="B112" s="13"/>
      <c r="C112" s="14" t="s">
        <v>56</v>
      </c>
      <c r="D112" s="14" t="s">
        <v>62</v>
      </c>
      <c r="E112" s="14" t="s">
        <v>60</v>
      </c>
      <c r="F112" s="15" t="s">
        <v>36</v>
      </c>
      <c r="G112" s="24">
        <f>+G110/G108</f>
        <v>1</v>
      </c>
      <c r="H112" s="24">
        <f>+H110/H108</f>
        <v>0.6427612529613056</v>
      </c>
      <c r="I112" s="18">
        <v>0</v>
      </c>
      <c r="J112" s="18">
        <v>0</v>
      </c>
      <c r="K112" s="24">
        <f>+K110/K108</f>
        <v>0.93430633805071983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24">
        <f>+Q110/Q108</f>
        <v>0.93430633805071983</v>
      </c>
      <c r="R112" s="22"/>
      <c r="S112" s="18"/>
      <c r="T112" s="18"/>
      <c r="U112" s="1"/>
    </row>
    <row r="113" spans="1:21" ht="0.9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1"/>
    </row>
    <row r="114" spans="1:21" ht="33" customHeight="1">
      <c r="A114" s="26"/>
      <c r="B114" s="31" t="s">
        <v>65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1"/>
    </row>
    <row r="115" spans="1:21" ht="20.10000000000000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</sheetData>
  <mergeCells count="128">
    <mergeCell ref="A109:B109"/>
    <mergeCell ref="A110:B110"/>
    <mergeCell ref="A111:B111"/>
    <mergeCell ref="A112:B112"/>
    <mergeCell ref="A113:T113"/>
    <mergeCell ref="B114:T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Q8:Q9"/>
    <mergeCell ref="R8:T8"/>
    <mergeCell ref="A9:B9"/>
    <mergeCell ref="A10:B10"/>
    <mergeCell ref="A11:B11"/>
    <mergeCell ref="A12:B12"/>
    <mergeCell ref="Q7:T7"/>
    <mergeCell ref="G8:G9"/>
    <mergeCell ref="H8:H9"/>
    <mergeCell ref="I8:I9"/>
    <mergeCell ref="J8:J9"/>
    <mergeCell ref="K8:K9"/>
    <mergeCell ref="M8:M9"/>
    <mergeCell ref="N8:N9"/>
    <mergeCell ref="O8:O9"/>
    <mergeCell ref="P8:P9"/>
    <mergeCell ref="A2:T2"/>
    <mergeCell ref="A3:T3"/>
    <mergeCell ref="A4:T4"/>
    <mergeCell ref="A5:T5"/>
    <mergeCell ref="A6:T6"/>
    <mergeCell ref="A7:E8"/>
    <mergeCell ref="F7:F9"/>
    <mergeCell ref="G7:K7"/>
    <mergeCell ref="L7:L9"/>
    <mergeCell ref="M7:P7"/>
  </mergeCells>
  <printOptions horizontalCentered="1"/>
  <pageMargins left="0" right="7.874015748031496E-2" top="0.27559055118110237" bottom="0.27559055118110237" header="0.51181102362204722" footer="0.51181102362204722"/>
  <pageSetup scale="55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C. PROGRAMATICA</vt:lpstr>
      <vt:lpstr>'C. PROGRAMATICA'!Títulos_a_imprimir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irivas</dc:creator>
  <cp:lastModifiedBy>irivas</cp:lastModifiedBy>
  <cp:lastPrinted>2023-04-10T17:59:16Z</cp:lastPrinted>
  <dcterms:created xsi:type="dcterms:W3CDTF">2023-04-10T17:52:18Z</dcterms:created>
  <dcterms:modified xsi:type="dcterms:W3CDTF">2023-04-10T18:00:14Z</dcterms:modified>
</cp:coreProperties>
</file>