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SEGUNDO TRIMESTRE\PARA PUBLICAR\"/>
    </mc:Choice>
  </mc:AlternateContent>
  <bookViews>
    <workbookView xWindow="0" yWindow="0" windowWidth="24000" windowHeight="9330"/>
  </bookViews>
  <sheets>
    <sheet name="OBJETO DEL GASTO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G40" i="1"/>
  <c r="F40" i="1"/>
  <c r="K40" i="1"/>
  <c r="H40" i="1"/>
  <c r="K39" i="1"/>
  <c r="J39" i="1"/>
  <c r="I39" i="1"/>
  <c r="H39" i="1"/>
  <c r="G39" i="1"/>
  <c r="F39" i="1"/>
  <c r="K38" i="1"/>
  <c r="K37" i="1" s="1"/>
  <c r="J38" i="1"/>
  <c r="I38" i="1"/>
  <c r="H38" i="1"/>
  <c r="G38" i="1" s="1"/>
  <c r="G37" i="1" s="1"/>
  <c r="F38" i="1"/>
  <c r="J37" i="1"/>
  <c r="I37" i="1"/>
  <c r="F37" i="1"/>
  <c r="K35" i="1"/>
  <c r="K34" i="1" s="1"/>
  <c r="J35" i="1"/>
  <c r="I35" i="1"/>
  <c r="H35" i="1"/>
  <c r="H34" i="1" s="1"/>
  <c r="G35" i="1"/>
  <c r="G34" i="1" s="1"/>
  <c r="F35" i="1"/>
  <c r="J34" i="1"/>
  <c r="I34" i="1"/>
  <c r="F34" i="1"/>
  <c r="J25" i="1"/>
  <c r="I25" i="1"/>
  <c r="F25" i="1"/>
  <c r="K25" i="1"/>
  <c r="H25" i="1"/>
  <c r="K16" i="1"/>
  <c r="J16" i="1"/>
  <c r="I16" i="1"/>
  <c r="F16" i="1"/>
  <c r="K10" i="1"/>
  <c r="J10" i="1"/>
  <c r="I10" i="1"/>
  <c r="I42" i="1" s="1"/>
  <c r="F10" i="1"/>
  <c r="K42" i="1" l="1"/>
  <c r="F42" i="1"/>
  <c r="G25" i="1"/>
  <c r="G10" i="1"/>
  <c r="J42" i="1"/>
  <c r="G16" i="1"/>
  <c r="H10" i="1"/>
  <c r="H16" i="1"/>
  <c r="H37" i="1"/>
  <c r="H42" i="1" l="1"/>
  <c r="G42" i="1"/>
</calcChain>
</file>

<file path=xl/sharedStrings.xml><?xml version="1.0" encoding="utf-8"?>
<sst xmlns="http://schemas.openxmlformats.org/spreadsheetml/2006/main" count="54" uniqueCount="54">
  <si>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Monserrat"/>
      </rPr>
      <t>/</t>
    </r>
  </si>
  <si>
    <t>AL 30 DE JUNIO DE 2023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</si>
  <si>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</si>
  <si>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</si>
  <si>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</si>
  <si>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</si>
  <si>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</si>
  <si>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</si>
  <si>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</si>
  <si>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</si>
  <si>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</si>
  <si>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</si>
  <si>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</si>
  <si>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</si>
  <si>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</si>
  <si>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</si>
  <si>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</si>
  <si>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</si>
  <si>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</si>
  <si>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</si>
  <si>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</si>
  <si>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</si>
  <si>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</si>
  <si>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</si>
  <si>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</si>
  <si>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</si>
  <si>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</si>
  <si>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</si>
  <si>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</si>
  <si>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</si>
  <si>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</si>
  <si>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</si>
  <si>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</si>
  <si>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</si>
  <si>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</si>
  <si>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</si>
  <si>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</si>
  <si>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</si>
  <si>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</si>
  <si>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Tansferencias a fideicomisos, mandatos y otros análogos</t>
  </si>
  <si>
    <t>Pensiones y Jubilaciones</t>
  </si>
  <si>
    <t>Inversión Física</t>
  </si>
  <si>
    <t>Mobiliario y Equipo de Administración</t>
  </si>
  <si>
    <t>Equipo Médico y de Laboratorio</t>
  </si>
  <si>
    <t>Inversiones Financieras y otras provisioes</t>
  </si>
  <si>
    <t>Provisiones para contingencias y otras erogaciones especiales</t>
  </si>
  <si>
    <t>TOTAL DEL GASTO</t>
  </si>
  <si>
    <t>1/ Las sumas parciales y total pueden no coincidir debido al redondeo.
Fuente: SICOP y Estado del Ejercicio del Presupuesto de Recursos Propios.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</si>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</sst>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10"/>
      <color indexed="8"/>
      <name val="Monserrat"/>
    </font>
    <font>
      <b/>
      <sz val="9"/>
      <color theme="0"/>
      <name val="Monserrat"/>
    </font>
    <font>
      <b/>
      <sz val="8"/>
      <color indexed="8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4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1" applyFont="1"/>
    <xf numFmtId="43" fontId="10" fillId="0" borderId="0" xfId="0" applyNumberFormat="1" applyFont="1"/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207818</xdr:colOff>
      <xdr:row>0</xdr:row>
      <xdr:rowOff>402647</xdr:rowOff>
    </xdr:from>
    <xdr:to>
      <xdr:col>10</xdr:col>
      <xdr:colOff>913571</xdr:colOff>
      <xdr:row>5</xdr:row>
      <xdr:rowOff>17319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4593" y="402647"/>
          <a:ext cx="705753" cy="6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34632</xdr:colOff>
      <xdr:row>0</xdr:row>
      <xdr:rowOff>436497</xdr:rowOff>
    </xdr:from>
    <xdr:to>
      <xdr:col>4</xdr:col>
      <xdr:colOff>796635</xdr:colOff>
      <xdr:row>3</xdr:row>
      <xdr:rowOff>128078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0857" y="436497"/>
          <a:ext cx="1428753" cy="434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SEGUNDO%20TRIMESTRE/TODOS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JUN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="110" zoomScaleNormal="110" workbookViewId="0">
      <selection activeCell="G41" sqref="G41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9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9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9" ht="20.100000000000001" customHeight="1">
      <c r="A7" s="1"/>
      <c r="B7" s="5" t="s">
        <v>5</v>
      </c>
      <c r="C7" s="5"/>
      <c r="D7" s="5"/>
      <c r="E7" s="5"/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4"/>
    </row>
    <row r="8" spans="1:19" ht="15" customHeight="1">
      <c r="A8" s="1"/>
      <c r="B8" s="8"/>
      <c r="C8" s="9"/>
      <c r="D8" s="10" t="s">
        <v>12</v>
      </c>
      <c r="E8" s="10"/>
      <c r="F8" s="6"/>
      <c r="G8" s="6"/>
      <c r="H8" s="7"/>
      <c r="I8" s="7"/>
      <c r="J8" s="7"/>
      <c r="K8" s="7"/>
      <c r="L8" s="4"/>
    </row>
    <row r="9" spans="1:19" ht="15" customHeight="1">
      <c r="A9" s="1"/>
      <c r="B9" s="11"/>
      <c r="C9" s="12"/>
      <c r="D9" s="12"/>
      <c r="E9" s="13" t="s">
        <v>13</v>
      </c>
      <c r="F9" s="6"/>
      <c r="G9" s="6"/>
      <c r="H9" s="7"/>
      <c r="I9" s="7"/>
      <c r="J9" s="7"/>
      <c r="K9" s="7"/>
      <c r="L9" s="4"/>
    </row>
    <row r="10" spans="1:19" ht="17.100000000000001" customHeight="1">
      <c r="A10" s="1"/>
      <c r="B10" s="14" t="s">
        <v>14</v>
      </c>
      <c r="C10" s="14"/>
      <c r="D10" s="14"/>
      <c r="E10" s="14"/>
      <c r="F10" s="15">
        <f>SUM(F11:F15)</f>
        <v>522051175</v>
      </c>
      <c r="G10" s="15">
        <f t="shared" ref="G10:K10" si="0">SUM(G11:G15)</f>
        <v>12947375.540000001</v>
      </c>
      <c r="H10" s="15">
        <f t="shared" si="0"/>
        <v>534998550.54000002</v>
      </c>
      <c r="I10" s="15">
        <f t="shared" si="0"/>
        <v>534998550.54000002</v>
      </c>
      <c r="J10" s="15">
        <f t="shared" si="0"/>
        <v>534998550.54000002</v>
      </c>
      <c r="K10" s="15">
        <f t="shared" si="0"/>
        <v>0</v>
      </c>
      <c r="L10" s="4"/>
      <c r="N10" s="16"/>
      <c r="O10" s="16"/>
      <c r="P10" s="16"/>
      <c r="Q10" s="16"/>
      <c r="R10" s="16"/>
      <c r="S10" s="16"/>
    </row>
    <row r="11" spans="1:19" ht="17.100000000000001" customHeight="1">
      <c r="A11" s="1"/>
      <c r="B11" s="17"/>
      <c r="C11" s="18"/>
      <c r="D11" s="19" t="s">
        <v>15</v>
      </c>
      <c r="E11" s="20"/>
      <c r="F11" s="21">
        <v>207151314</v>
      </c>
      <c r="G11" s="21">
        <v>7854857.0900000036</v>
      </c>
      <c r="H11" s="21">
        <v>215006171.09</v>
      </c>
      <c r="I11" s="21">
        <v>215006171.09</v>
      </c>
      <c r="J11" s="21">
        <v>215006171.09</v>
      </c>
      <c r="K11" s="21">
        <v>0</v>
      </c>
      <c r="L11" s="4"/>
      <c r="M11" s="16"/>
      <c r="N11" s="16"/>
    </row>
    <row r="12" spans="1:19" ht="17.100000000000001" customHeight="1">
      <c r="A12" s="1"/>
      <c r="B12" s="17"/>
      <c r="C12" s="18"/>
      <c r="D12" s="19" t="s">
        <v>16</v>
      </c>
      <c r="E12" s="20"/>
      <c r="F12" s="21">
        <v>114141676</v>
      </c>
      <c r="G12" s="21">
        <v>-1460892.1299999952</v>
      </c>
      <c r="H12" s="21">
        <v>112680783.87</v>
      </c>
      <c r="I12" s="21">
        <v>112680783.87</v>
      </c>
      <c r="J12" s="21">
        <v>112680783.87</v>
      </c>
      <c r="K12" s="21">
        <v>0</v>
      </c>
      <c r="L12" s="4"/>
      <c r="M12" s="16"/>
      <c r="N12" s="16"/>
    </row>
    <row r="13" spans="1:19" ht="17.100000000000001" customHeight="1">
      <c r="A13" s="1"/>
      <c r="B13" s="17"/>
      <c r="C13" s="18"/>
      <c r="D13" s="19" t="s">
        <v>17</v>
      </c>
      <c r="E13" s="20"/>
      <c r="F13" s="21">
        <v>41226131</v>
      </c>
      <c r="G13" s="21">
        <v>864065.55000001192</v>
      </c>
      <c r="H13" s="21">
        <v>42090196.550000012</v>
      </c>
      <c r="I13" s="21">
        <v>42090196.550000012</v>
      </c>
      <c r="J13" s="21">
        <v>42090196.550000012</v>
      </c>
      <c r="K13" s="21">
        <v>0</v>
      </c>
      <c r="L13" s="4"/>
      <c r="M13" s="16"/>
      <c r="N13" s="16"/>
    </row>
    <row r="14" spans="1:19" ht="17.100000000000001" customHeight="1">
      <c r="A14" s="1"/>
      <c r="B14" s="17"/>
      <c r="C14" s="18"/>
      <c r="D14" s="19" t="s">
        <v>18</v>
      </c>
      <c r="E14" s="20"/>
      <c r="F14" s="21">
        <v>157583686</v>
      </c>
      <c r="G14" s="21">
        <v>4221270.2399999797</v>
      </c>
      <c r="H14" s="21">
        <v>161804956.23999998</v>
      </c>
      <c r="I14" s="21">
        <v>161804956.23999998</v>
      </c>
      <c r="J14" s="21">
        <v>161804956.23999998</v>
      </c>
      <c r="K14" s="21">
        <v>0</v>
      </c>
      <c r="L14" s="4"/>
      <c r="M14" s="16"/>
      <c r="N14" s="16"/>
    </row>
    <row r="15" spans="1:19" ht="17.100000000000001" customHeight="1">
      <c r="A15" s="1"/>
      <c r="B15" s="17"/>
      <c r="C15" s="18"/>
      <c r="D15" s="19" t="s">
        <v>19</v>
      </c>
      <c r="E15" s="20"/>
      <c r="F15" s="21">
        <v>1948368</v>
      </c>
      <c r="G15" s="21">
        <v>1468074.7900000005</v>
      </c>
      <c r="H15" s="21">
        <v>3416442.7900000005</v>
      </c>
      <c r="I15" s="21">
        <v>3416442.7900000005</v>
      </c>
      <c r="J15" s="21">
        <v>3416442.7900000005</v>
      </c>
      <c r="K15" s="21">
        <v>0</v>
      </c>
      <c r="L15" s="4"/>
      <c r="M15" s="16"/>
      <c r="N15" s="16"/>
    </row>
    <row r="16" spans="1:19" ht="17.100000000000001" customHeight="1">
      <c r="A16" s="1"/>
      <c r="B16" s="22" t="s">
        <v>20</v>
      </c>
      <c r="C16" s="23"/>
      <c r="D16" s="24"/>
      <c r="E16" s="24"/>
      <c r="F16" s="15">
        <f>SUM(F17:F24)</f>
        <v>81760126</v>
      </c>
      <c r="G16" s="15">
        <f t="shared" ref="G16:K16" si="1">SUM(G17:G24)</f>
        <v>52820746.059999987</v>
      </c>
      <c r="H16" s="15">
        <f t="shared" si="1"/>
        <v>134580872.05999997</v>
      </c>
      <c r="I16" s="15">
        <f t="shared" si="1"/>
        <v>118505777.25</v>
      </c>
      <c r="J16" s="15">
        <f t="shared" si="1"/>
        <v>118505777.25</v>
      </c>
      <c r="K16" s="15">
        <f t="shared" si="1"/>
        <v>16075094.810000006</v>
      </c>
      <c r="L16" s="4"/>
    </row>
    <row r="17" spans="1:17" ht="20.25" customHeight="1">
      <c r="A17" s="1"/>
      <c r="B17" s="17"/>
      <c r="C17" s="18"/>
      <c r="D17" s="19" t="s">
        <v>21</v>
      </c>
      <c r="E17" s="20"/>
      <c r="F17" s="21">
        <v>1317000</v>
      </c>
      <c r="G17" s="21">
        <v>638348.15000000037</v>
      </c>
      <c r="H17" s="21">
        <v>1955348.1500000004</v>
      </c>
      <c r="I17" s="21">
        <v>951864.04999999993</v>
      </c>
      <c r="J17" s="21">
        <v>951864.04999999993</v>
      </c>
      <c r="K17" s="21">
        <v>1003484.1000000004</v>
      </c>
      <c r="L17" s="4"/>
      <c r="M17" s="16"/>
      <c r="N17" s="16"/>
    </row>
    <row r="18" spans="1:17" ht="17.100000000000001" customHeight="1">
      <c r="A18" s="1"/>
      <c r="B18" s="17"/>
      <c r="C18" s="18"/>
      <c r="D18" s="19" t="s">
        <v>22</v>
      </c>
      <c r="E18" s="20"/>
      <c r="F18" s="21">
        <v>216972</v>
      </c>
      <c r="G18" s="21">
        <v>61977.469999999972</v>
      </c>
      <c r="H18" s="21">
        <v>278949.46999999997</v>
      </c>
      <c r="I18" s="21">
        <v>136653</v>
      </c>
      <c r="J18" s="21">
        <v>136653</v>
      </c>
      <c r="K18" s="21">
        <v>142296.46999999997</v>
      </c>
      <c r="L18" s="4"/>
      <c r="M18" s="16"/>
      <c r="N18" s="16"/>
    </row>
    <row r="19" spans="1:17" ht="24.75" customHeight="1">
      <c r="A19" s="1"/>
      <c r="B19" s="17"/>
      <c r="C19" s="18"/>
      <c r="D19" s="19" t="s">
        <v>23</v>
      </c>
      <c r="E19" s="20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4"/>
      <c r="M19" s="16"/>
      <c r="N19" s="16"/>
    </row>
    <row r="20" spans="1:17" ht="21.75" customHeight="1">
      <c r="A20" s="1"/>
      <c r="B20" s="17"/>
      <c r="C20" s="18"/>
      <c r="D20" s="19" t="s">
        <v>24</v>
      </c>
      <c r="E20" s="20"/>
      <c r="F20" s="21">
        <v>400000</v>
      </c>
      <c r="G20" s="21">
        <v>7836098.5800000001</v>
      </c>
      <c r="H20" s="21">
        <v>8236098.5800000001</v>
      </c>
      <c r="I20" s="21">
        <v>480784.43</v>
      </c>
      <c r="J20" s="21">
        <v>480784.43</v>
      </c>
      <c r="K20" s="21">
        <v>7755314.1500000004</v>
      </c>
      <c r="L20" s="4"/>
      <c r="M20" s="16"/>
      <c r="N20" s="16"/>
    </row>
    <row r="21" spans="1:17" ht="17.100000000000001" customHeight="1">
      <c r="A21" s="1"/>
      <c r="B21" s="17"/>
      <c r="C21" s="18"/>
      <c r="D21" s="19" t="s">
        <v>25</v>
      </c>
      <c r="E21" s="20"/>
      <c r="F21" s="21">
        <v>79028355</v>
      </c>
      <c r="G21" s="21">
        <v>34459197.519999981</v>
      </c>
      <c r="H21" s="21">
        <v>113487552.51999998</v>
      </c>
      <c r="I21" s="21">
        <v>112024953.53999998</v>
      </c>
      <c r="J21" s="21">
        <v>112024953.53999998</v>
      </c>
      <c r="K21" s="21">
        <v>1462598.9800000042</v>
      </c>
      <c r="L21" s="4"/>
      <c r="M21" s="16"/>
      <c r="N21" s="16"/>
    </row>
    <row r="22" spans="1:17" ht="17.100000000000001" customHeight="1">
      <c r="A22" s="1"/>
      <c r="B22" s="17"/>
      <c r="C22" s="18"/>
      <c r="D22" s="19" t="s">
        <v>26</v>
      </c>
      <c r="E22" s="20"/>
      <c r="F22" s="21">
        <v>204799</v>
      </c>
      <c r="G22" s="21">
        <v>0</v>
      </c>
      <c r="H22" s="21">
        <v>204799</v>
      </c>
      <c r="I22" s="21">
        <v>106080.4</v>
      </c>
      <c r="J22" s="21">
        <v>106080.4</v>
      </c>
      <c r="K22" s="21">
        <v>98718.6</v>
      </c>
      <c r="L22" s="4"/>
      <c r="M22" s="16"/>
      <c r="N22" s="16"/>
    </row>
    <row r="23" spans="1:17" ht="21" customHeight="1">
      <c r="A23" s="1"/>
      <c r="B23" s="17"/>
      <c r="C23" s="18"/>
      <c r="D23" s="19" t="s">
        <v>27</v>
      </c>
      <c r="E23" s="20"/>
      <c r="F23" s="21">
        <v>228000</v>
      </c>
      <c r="G23" s="21">
        <v>615978.02</v>
      </c>
      <c r="H23" s="21">
        <v>843978.02</v>
      </c>
      <c r="I23" s="21">
        <v>538915.4</v>
      </c>
      <c r="J23" s="21">
        <v>538915.4</v>
      </c>
      <c r="K23" s="21">
        <v>305062.62</v>
      </c>
      <c r="L23" s="4"/>
      <c r="M23" s="16"/>
      <c r="N23" s="16"/>
    </row>
    <row r="24" spans="1:17" ht="17.100000000000001" customHeight="1">
      <c r="A24" s="1"/>
      <c r="B24" s="17"/>
      <c r="C24" s="18"/>
      <c r="D24" s="19" t="s">
        <v>28</v>
      </c>
      <c r="E24" s="20"/>
      <c r="F24" s="21">
        <v>365000</v>
      </c>
      <c r="G24" s="21">
        <v>9209146.3200000022</v>
      </c>
      <c r="H24" s="21">
        <v>9574146.3200000022</v>
      </c>
      <c r="I24" s="21">
        <v>4266526.43</v>
      </c>
      <c r="J24" s="21">
        <v>4266526.43</v>
      </c>
      <c r="K24" s="21">
        <v>5307619.8900000025</v>
      </c>
      <c r="L24" s="4"/>
      <c r="M24" s="16"/>
      <c r="N24" s="16"/>
    </row>
    <row r="25" spans="1:17" ht="17.100000000000001" customHeight="1">
      <c r="A25" s="1"/>
      <c r="B25" s="22" t="s">
        <v>29</v>
      </c>
      <c r="C25" s="25"/>
      <c r="D25" s="25"/>
      <c r="E25" s="25"/>
      <c r="F25" s="15">
        <f>SUM(F26:F33)</f>
        <v>223238947</v>
      </c>
      <c r="G25" s="15">
        <f>SUM(G26:G33)</f>
        <v>1897803.519999994</v>
      </c>
      <c r="H25" s="15">
        <f t="shared" ref="H25:K25" si="2">SUM(H26:H33)</f>
        <v>225136750.52000001</v>
      </c>
      <c r="I25" s="15">
        <f t="shared" si="2"/>
        <v>169837819.59</v>
      </c>
      <c r="J25" s="15">
        <f t="shared" si="2"/>
        <v>169837819.59</v>
      </c>
      <c r="K25" s="15">
        <f t="shared" si="2"/>
        <v>55298930.929999992</v>
      </c>
      <c r="L25" s="4"/>
      <c r="M25" s="16"/>
      <c r="N25" s="16"/>
      <c r="O25" s="16"/>
      <c r="P25" s="16"/>
      <c r="Q25" s="16"/>
    </row>
    <row r="26" spans="1:17" ht="17.100000000000001" customHeight="1">
      <c r="A26" s="1"/>
      <c r="B26" s="17"/>
      <c r="C26" s="18"/>
      <c r="D26" s="19" t="s">
        <v>30</v>
      </c>
      <c r="E26" s="20"/>
      <c r="F26" s="21">
        <v>17116385</v>
      </c>
      <c r="G26" s="21">
        <v>9590792.8099999949</v>
      </c>
      <c r="H26" s="21">
        <v>26707177.809999995</v>
      </c>
      <c r="I26" s="21">
        <v>22948905.960000001</v>
      </c>
      <c r="J26" s="21">
        <v>22948905.960000001</v>
      </c>
      <c r="K26" s="21">
        <v>3758271.849999994</v>
      </c>
      <c r="L26" s="4"/>
      <c r="M26" s="16"/>
      <c r="N26" s="16"/>
    </row>
    <row r="27" spans="1:17" ht="17.100000000000001" customHeight="1">
      <c r="A27" s="1"/>
      <c r="B27" s="17"/>
      <c r="C27" s="18"/>
      <c r="D27" s="19" t="s">
        <v>31</v>
      </c>
      <c r="E27" s="20"/>
      <c r="F27" s="21">
        <v>18157999</v>
      </c>
      <c r="G27" s="21">
        <v>5808673.6900000013</v>
      </c>
      <c r="H27" s="21">
        <v>23966672.690000001</v>
      </c>
      <c r="I27" s="21">
        <v>17904488.470000003</v>
      </c>
      <c r="J27" s="21">
        <v>17904488.470000003</v>
      </c>
      <c r="K27" s="21">
        <v>6062184.2199999988</v>
      </c>
      <c r="L27" s="4"/>
      <c r="M27" s="16"/>
      <c r="N27" s="16"/>
    </row>
    <row r="28" spans="1:17" ht="19.5" customHeight="1">
      <c r="A28" s="1"/>
      <c r="B28" s="17"/>
      <c r="C28" s="18"/>
      <c r="D28" s="19" t="s">
        <v>32</v>
      </c>
      <c r="E28" s="20"/>
      <c r="F28" s="21">
        <v>63078264</v>
      </c>
      <c r="G28" s="21">
        <v>175083.19999999553</v>
      </c>
      <c r="H28" s="21">
        <v>63253347.199999996</v>
      </c>
      <c r="I28" s="21">
        <v>62015629.959999993</v>
      </c>
      <c r="J28" s="21">
        <v>62015629.959999993</v>
      </c>
      <c r="K28" s="21">
        <v>1237717.2400000021</v>
      </c>
      <c r="L28" s="4"/>
      <c r="M28" s="16"/>
      <c r="N28" s="16"/>
    </row>
    <row r="29" spans="1:17" ht="17.100000000000001" customHeight="1">
      <c r="A29" s="1"/>
      <c r="B29" s="17"/>
      <c r="C29" s="18"/>
      <c r="D29" s="19" t="s">
        <v>33</v>
      </c>
      <c r="E29" s="20"/>
      <c r="F29" s="21">
        <v>7340462</v>
      </c>
      <c r="G29" s="21">
        <v>-1471500.7999999998</v>
      </c>
      <c r="H29" s="21">
        <v>5868961.2000000002</v>
      </c>
      <c r="I29" s="21">
        <v>5791776.4800000004</v>
      </c>
      <c r="J29" s="21">
        <v>5791776.4800000004</v>
      </c>
      <c r="K29" s="21">
        <v>77184.719999999739</v>
      </c>
      <c r="L29" s="4"/>
      <c r="M29" s="16"/>
      <c r="N29" s="16"/>
    </row>
    <row r="30" spans="1:17" ht="24.75" customHeight="1">
      <c r="A30" s="1"/>
      <c r="B30" s="17"/>
      <c r="C30" s="18"/>
      <c r="D30" s="19" t="s">
        <v>34</v>
      </c>
      <c r="E30" s="20"/>
      <c r="F30" s="21">
        <v>103206581</v>
      </c>
      <c r="G30" s="21">
        <v>-13363996.299999997</v>
      </c>
      <c r="H30" s="21">
        <v>89842584.700000003</v>
      </c>
      <c r="I30" s="21">
        <v>45702700.280000009</v>
      </c>
      <c r="J30" s="21">
        <v>45702700.280000009</v>
      </c>
      <c r="K30" s="21">
        <v>44139884.419999994</v>
      </c>
      <c r="L30" s="4"/>
      <c r="M30" s="16"/>
      <c r="N30" s="16"/>
    </row>
    <row r="31" spans="1:17" ht="17.100000000000001" customHeight="1">
      <c r="A31" s="1"/>
      <c r="B31" s="17"/>
      <c r="C31" s="18"/>
      <c r="D31" s="19" t="s">
        <v>35</v>
      </c>
      <c r="E31" s="20"/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/>
      <c r="M31" s="16"/>
      <c r="N31" s="16"/>
    </row>
    <row r="32" spans="1:17" ht="17.100000000000001" customHeight="1">
      <c r="A32" s="1"/>
      <c r="B32" s="17"/>
      <c r="C32" s="18"/>
      <c r="D32" s="19" t="s">
        <v>36</v>
      </c>
      <c r="E32" s="20"/>
      <c r="F32" s="21">
        <v>0</v>
      </c>
      <c r="G32" s="21">
        <v>22125.84</v>
      </c>
      <c r="H32" s="21">
        <v>22125.84</v>
      </c>
      <c r="I32" s="21">
        <v>22125.84</v>
      </c>
      <c r="J32" s="21">
        <v>22125.84</v>
      </c>
      <c r="K32" s="21">
        <v>0</v>
      </c>
      <c r="L32" s="4"/>
      <c r="M32" s="16"/>
      <c r="N32" s="16"/>
    </row>
    <row r="33" spans="1:16" ht="17.100000000000001" customHeight="1">
      <c r="A33" s="1"/>
      <c r="B33" s="17"/>
      <c r="C33" s="18"/>
      <c r="D33" s="19" t="s">
        <v>37</v>
      </c>
      <c r="E33" s="20"/>
      <c r="F33" s="21">
        <v>14339256</v>
      </c>
      <c r="G33" s="21">
        <v>1136625.08</v>
      </c>
      <c r="H33" s="21">
        <v>15475881.08</v>
      </c>
      <c r="I33" s="21">
        <v>15452192.6</v>
      </c>
      <c r="J33" s="21">
        <v>15452192.6</v>
      </c>
      <c r="K33" s="21">
        <v>23688.480000000447</v>
      </c>
      <c r="L33" s="4"/>
      <c r="M33" s="16"/>
      <c r="N33" s="16"/>
      <c r="O33" s="16"/>
      <c r="P33" s="16"/>
    </row>
    <row r="34" spans="1:16" ht="17.100000000000001" hidden="1" customHeight="1">
      <c r="A34" s="1"/>
      <c r="B34" s="22" t="s">
        <v>38</v>
      </c>
      <c r="C34" s="18"/>
      <c r="D34" s="26"/>
      <c r="E34" s="27"/>
      <c r="F34" s="15">
        <f>+F35</f>
        <v>0</v>
      </c>
      <c r="G34" s="15">
        <f t="shared" ref="G34:K34" si="3">+G35</f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4"/>
      <c r="M34" s="16"/>
      <c r="N34" s="16"/>
      <c r="O34" s="16"/>
      <c r="P34" s="16"/>
    </row>
    <row r="35" spans="1:16" ht="17.100000000000001" hidden="1" customHeight="1">
      <c r="A35" s="1"/>
      <c r="B35" s="17"/>
      <c r="C35" s="18"/>
      <c r="D35" s="19" t="s">
        <v>39</v>
      </c>
      <c r="E35" s="20"/>
      <c r="F35" s="21">
        <f>+[1]ECONÓMICA!F45</f>
        <v>0</v>
      </c>
      <c r="G35" s="21">
        <f>+[1]ECONÓMICA!G45</f>
        <v>0</v>
      </c>
      <c r="H35" s="21">
        <f>+[1]ECONÓMICA!H45</f>
        <v>0</v>
      </c>
      <c r="I35" s="21">
        <f>+[1]ECONÓMICA!I45</f>
        <v>0</v>
      </c>
      <c r="J35" s="21">
        <f>+[1]ECONÓMICA!J45</f>
        <v>0</v>
      </c>
      <c r="K35" s="21">
        <f>+[1]ECONÓMICA!K45</f>
        <v>0</v>
      </c>
      <c r="L35" s="4"/>
      <c r="M35" s="16"/>
      <c r="N35" s="16"/>
      <c r="O35" s="16"/>
      <c r="P35" s="16"/>
    </row>
    <row r="36" spans="1:16" ht="17.100000000000001" customHeight="1">
      <c r="A36" s="1"/>
      <c r="B36" s="14" t="s">
        <v>40</v>
      </c>
      <c r="C36" s="28"/>
      <c r="D36" s="28"/>
      <c r="E36" s="29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4"/>
      <c r="M36" s="16"/>
      <c r="N36" s="16"/>
      <c r="O36" s="16"/>
      <c r="P36" s="16"/>
    </row>
    <row r="37" spans="1:16" ht="17.100000000000001" hidden="1" customHeight="1">
      <c r="A37" s="1"/>
      <c r="B37" s="22" t="s">
        <v>41</v>
      </c>
      <c r="C37" s="22"/>
      <c r="D37" s="22"/>
      <c r="E37" s="22"/>
      <c r="F37" s="15">
        <f>SUM(F38:F39)</f>
        <v>0</v>
      </c>
      <c r="G37" s="15">
        <f t="shared" ref="G37:K37" si="4">SUM(G38:G39)</f>
        <v>0</v>
      </c>
      <c r="H37" s="15">
        <f t="shared" si="4"/>
        <v>0</v>
      </c>
      <c r="I37" s="15">
        <f t="shared" si="4"/>
        <v>0</v>
      </c>
      <c r="J37" s="15">
        <f t="shared" si="4"/>
        <v>0</v>
      </c>
      <c r="K37" s="15">
        <f t="shared" si="4"/>
        <v>0</v>
      </c>
      <c r="L37" s="4"/>
      <c r="M37" s="16"/>
      <c r="N37" s="16"/>
      <c r="O37" s="16"/>
      <c r="P37" s="16"/>
    </row>
    <row r="38" spans="1:16" ht="17.100000000000001" hidden="1" customHeight="1">
      <c r="A38" s="1"/>
      <c r="B38" s="30"/>
      <c r="C38" s="31"/>
      <c r="D38" s="19" t="s">
        <v>42</v>
      </c>
      <c r="E38" s="20"/>
      <c r="F38" s="21">
        <f>+[1]ECONÓMICA!F51</f>
        <v>0</v>
      </c>
      <c r="G38" s="21">
        <f>+H38-F38</f>
        <v>0</v>
      </c>
      <c r="H38" s="21">
        <f>+[1]ECONÓMICA!H51</f>
        <v>0</v>
      </c>
      <c r="I38" s="21">
        <f>+[1]ECONÓMICA!I51</f>
        <v>0</v>
      </c>
      <c r="J38" s="21">
        <f>+[1]ECONÓMICA!J51</f>
        <v>0</v>
      </c>
      <c r="K38" s="21">
        <f>+[1]ECONÓMICA!K51</f>
        <v>0</v>
      </c>
      <c r="L38" s="4"/>
      <c r="M38" s="16"/>
      <c r="N38" s="16"/>
      <c r="O38" s="16"/>
      <c r="P38" s="16"/>
    </row>
    <row r="39" spans="1:16" ht="17.100000000000001" hidden="1" customHeight="1">
      <c r="A39" s="1"/>
      <c r="B39" s="30"/>
      <c r="C39" s="31"/>
      <c r="D39" s="19" t="s">
        <v>43</v>
      </c>
      <c r="E39" s="20"/>
      <c r="F39" s="21">
        <f>+[1]ECONÓMICA!F52</f>
        <v>0</v>
      </c>
      <c r="G39" s="21">
        <f>+[1]ECONÓMICA!G52</f>
        <v>0</v>
      </c>
      <c r="H39" s="21">
        <f>+[1]ECONÓMICA!H52</f>
        <v>0</v>
      </c>
      <c r="I39" s="21">
        <f>+[1]ECONÓMICA!I52</f>
        <v>0</v>
      </c>
      <c r="J39" s="21">
        <f>+[1]ECONÓMICA!J52</f>
        <v>0</v>
      </c>
      <c r="K39" s="21">
        <f>+[1]ECONÓMICA!K52</f>
        <v>0</v>
      </c>
      <c r="L39" s="4"/>
      <c r="M39" s="16"/>
      <c r="N39" s="16"/>
      <c r="O39" s="16"/>
      <c r="P39" s="16"/>
    </row>
    <row r="40" spans="1:16" ht="17.100000000000001" customHeight="1">
      <c r="A40" s="1"/>
      <c r="B40" s="14" t="s">
        <v>44</v>
      </c>
      <c r="C40" s="28"/>
      <c r="D40" s="28"/>
      <c r="E40" s="29"/>
      <c r="F40" s="15">
        <f>SUM(F41)</f>
        <v>84705250</v>
      </c>
      <c r="G40" s="15">
        <f t="shared" ref="G40:K40" si="5">SUM(G41)</f>
        <v>-84705250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5"/>
        <v>0</v>
      </c>
      <c r="L40" s="4"/>
      <c r="N40" s="16"/>
    </row>
    <row r="41" spans="1:16" ht="24" customHeight="1">
      <c r="A41" s="1"/>
      <c r="B41" s="17"/>
      <c r="C41" s="18"/>
      <c r="D41" s="32" t="s">
        <v>45</v>
      </c>
      <c r="E41" s="33"/>
      <c r="F41" s="21">
        <v>84705250</v>
      </c>
      <c r="G41" s="21">
        <v>-84705250</v>
      </c>
      <c r="H41" s="21">
        <v>0</v>
      </c>
      <c r="I41" s="21">
        <v>0</v>
      </c>
      <c r="J41" s="21">
        <v>0</v>
      </c>
      <c r="K41" s="21">
        <v>0</v>
      </c>
      <c r="L41" s="4"/>
      <c r="N41" s="16"/>
    </row>
    <row r="42" spans="1:16" ht="22.5" customHeight="1">
      <c r="A42" s="1"/>
      <c r="B42" s="34" t="s">
        <v>46</v>
      </c>
      <c r="C42" s="35"/>
      <c r="D42" s="35"/>
      <c r="E42" s="36"/>
      <c r="F42" s="37">
        <f>+F10+F16+F25+F36+F37+F40+F34</f>
        <v>911755498</v>
      </c>
      <c r="G42" s="37">
        <f t="shared" ref="G42:K42" si="6">+G10+G16+G25+G36+G37+G40+G34</f>
        <v>-17039324.880000025</v>
      </c>
      <c r="H42" s="37">
        <f t="shared" si="6"/>
        <v>894716173.12</v>
      </c>
      <c r="I42" s="37">
        <f t="shared" si="6"/>
        <v>823342147.38</v>
      </c>
      <c r="J42" s="37">
        <f t="shared" si="6"/>
        <v>823342147.38</v>
      </c>
      <c r="K42" s="37">
        <f t="shared" si="6"/>
        <v>71374025.739999995</v>
      </c>
      <c r="L42" s="4"/>
      <c r="N42" s="16"/>
    </row>
    <row r="43" spans="1:16" ht="0.95" customHeight="1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"/>
    </row>
    <row r="44" spans="1:16" ht="33" customHeight="1">
      <c r="A44" s="1"/>
      <c r="B44" s="4"/>
      <c r="C44" s="39" t="s">
        <v>47</v>
      </c>
      <c r="D44" s="39"/>
      <c r="E44" s="39"/>
      <c r="F44" s="39"/>
      <c r="G44" s="39"/>
      <c r="H44" s="39"/>
      <c r="I44" s="39"/>
      <c r="J44" s="39"/>
      <c r="K44" s="39"/>
      <c r="L44" s="4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7" spans="1:16">
      <c r="E47" s="40" t="s">
        <v>48</v>
      </c>
      <c r="F47" s="41"/>
      <c r="G47" s="41"/>
      <c r="H47" s="41"/>
      <c r="I47" s="40"/>
      <c r="J47" s="40" t="s">
        <v>49</v>
      </c>
      <c r="K47" s="41"/>
    </row>
    <row r="48" spans="1:16">
      <c r="E48" s="41"/>
      <c r="F48" s="41"/>
      <c r="G48" s="41"/>
      <c r="H48" s="42"/>
      <c r="I48" s="40"/>
      <c r="J48" s="41"/>
      <c r="K48" s="41"/>
    </row>
    <row r="49" spans="5:11">
      <c r="E49" s="41"/>
      <c r="F49" s="41"/>
      <c r="G49" s="41"/>
      <c r="H49" s="41"/>
      <c r="I49" s="41"/>
      <c r="J49" s="41"/>
      <c r="K49" s="41"/>
    </row>
    <row r="50" spans="5:11">
      <c r="E50" s="41"/>
      <c r="F50" s="41"/>
      <c r="G50" s="41"/>
      <c r="H50" s="43"/>
      <c r="I50" s="43"/>
      <c r="J50" s="41"/>
      <c r="K50" s="41"/>
    </row>
    <row r="51" spans="5:11">
      <c r="E51" s="41"/>
      <c r="F51" s="41"/>
      <c r="G51" s="41"/>
      <c r="H51" s="41"/>
      <c r="I51" s="41"/>
      <c r="J51" s="41"/>
      <c r="K51" s="41"/>
    </row>
    <row r="52" spans="5:11">
      <c r="E52" s="44" t="s">
        <v>50</v>
      </c>
      <c r="F52" s="41"/>
      <c r="G52" s="41"/>
      <c r="H52" s="45"/>
      <c r="I52" s="46"/>
      <c r="J52" s="44" t="s">
        <v>51</v>
      </c>
      <c r="K52" s="46"/>
    </row>
    <row r="53" spans="5:11">
      <c r="E53" s="40" t="s">
        <v>52</v>
      </c>
      <c r="F53" s="41"/>
      <c r="G53" s="41"/>
      <c r="H53" s="41"/>
      <c r="I53" s="41"/>
      <c r="J53" s="40" t="s">
        <v>53</v>
      </c>
      <c r="K53" s="41"/>
    </row>
  </sheetData>
  <mergeCells count="44">
    <mergeCell ref="D41:E41"/>
    <mergeCell ref="B42:E42"/>
    <mergeCell ref="B43:K43"/>
    <mergeCell ref="C44:K44"/>
    <mergeCell ref="D33:E33"/>
    <mergeCell ref="D35:E35"/>
    <mergeCell ref="B36:E36"/>
    <mergeCell ref="D38:E38"/>
    <mergeCell ref="D39:E39"/>
    <mergeCell ref="B40:E40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6:E26"/>
    <mergeCell ref="D13:E13"/>
    <mergeCell ref="D14:E14"/>
    <mergeCell ref="D15:E15"/>
    <mergeCell ref="D17:E17"/>
    <mergeCell ref="D18:E18"/>
    <mergeCell ref="D19:E19"/>
    <mergeCell ref="J7:J9"/>
    <mergeCell ref="K7:K9"/>
    <mergeCell ref="D8:E8"/>
    <mergeCell ref="B10:E10"/>
    <mergeCell ref="D11:E11"/>
    <mergeCell ref="D12:E12"/>
    <mergeCell ref="B2:L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2023-07-14T18:46:27Z</dcterms:created>
  <dcterms:modified xsi:type="dcterms:W3CDTF">2023-07-14T18:47:52Z</dcterms:modified>
</cp:coreProperties>
</file>