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75.80\compartida\06 EJERCICIO 2024\IDANIA\ESTADOS PRESUPUESTALES PARA PUBLICAR\PARA PUBLICAR\"/>
    </mc:Choice>
  </mc:AlternateContent>
  <bookViews>
    <workbookView xWindow="0" yWindow="0" windowWidth="24000" windowHeight="9330"/>
  </bookViews>
  <sheets>
    <sheet name="C. PROGRAMATICA" sheetId="1" r:id="rId1"/>
  </sheets>
  <externalReferences>
    <externalReference r:id="rId2"/>
  </externalReferences>
  <definedNames>
    <definedName name="_Fill" hidden="1">#REF!</definedName>
    <definedName name="A_impresión_IM">#REF!</definedName>
    <definedName name="DIFERENCIAS">#N/A</definedName>
    <definedName name="FORM">#REF!</definedName>
    <definedName name="MASCARILLA">#REF!</definedName>
    <definedName name="_xlnm.Print_Titles" localSheetId="0">'C. PROGRAMATICA'!$1:$9</definedName>
    <definedName name="VARIABLES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2" i="1" l="1"/>
  <c r="A111" i="1"/>
  <c r="A110" i="1"/>
  <c r="A109" i="1"/>
  <c r="O100" i="1"/>
  <c r="A108" i="1"/>
  <c r="O99" i="1"/>
  <c r="J99" i="1"/>
  <c r="I99" i="1"/>
  <c r="I75" i="1" s="1"/>
  <c r="A107" i="1"/>
  <c r="A106" i="1"/>
  <c r="P100" i="1"/>
  <c r="J100" i="1"/>
  <c r="H100" i="1"/>
  <c r="P99" i="1"/>
  <c r="N99" i="1"/>
  <c r="N75" i="1" s="1"/>
  <c r="K99" i="1"/>
  <c r="H99" i="1"/>
  <c r="L99" i="1" s="1"/>
  <c r="A96" i="1"/>
  <c r="A95" i="1"/>
  <c r="A94" i="1"/>
  <c r="A93" i="1"/>
  <c r="K84" i="1"/>
  <c r="A92" i="1"/>
  <c r="N83" i="1"/>
  <c r="K83" i="1"/>
  <c r="K75" i="1" s="1"/>
  <c r="I83" i="1"/>
  <c r="A91" i="1"/>
  <c r="A90" i="1"/>
  <c r="H84" i="1"/>
  <c r="O83" i="1"/>
  <c r="O75" i="1" s="1"/>
  <c r="J83" i="1"/>
  <c r="J75" i="1" s="1"/>
  <c r="A72" i="1"/>
  <c r="A71" i="1"/>
  <c r="A70" i="1"/>
  <c r="A69" i="1"/>
  <c r="P68" i="1"/>
  <c r="P60" i="1" s="1"/>
  <c r="N68" i="1"/>
  <c r="N60" i="1" s="1"/>
  <c r="M68" i="1"/>
  <c r="J68" i="1"/>
  <c r="I68" i="1"/>
  <c r="H68" i="1"/>
  <c r="A68" i="1"/>
  <c r="O68" i="1" s="1"/>
  <c r="O60" i="1" s="1"/>
  <c r="K67" i="1"/>
  <c r="K59" i="1" s="1"/>
  <c r="A67" i="1"/>
  <c r="P67" i="1" s="1"/>
  <c r="P59" i="1" s="1"/>
  <c r="A66" i="1"/>
  <c r="M60" i="1"/>
  <c r="I60" i="1"/>
  <c r="H60" i="1"/>
  <c r="A56" i="1"/>
  <c r="A55" i="1"/>
  <c r="A54" i="1"/>
  <c r="A53" i="1"/>
  <c r="A52" i="1"/>
  <c r="A51" i="1"/>
  <c r="A50" i="1"/>
  <c r="A48" i="1"/>
  <c r="A47" i="1"/>
  <c r="A46" i="1"/>
  <c r="A45" i="1"/>
  <c r="A44" i="1"/>
  <c r="A43" i="1"/>
  <c r="A42" i="1"/>
  <c r="A40" i="1"/>
  <c r="A39" i="1"/>
  <c r="A38" i="1"/>
  <c r="A37" i="1"/>
  <c r="Q36" i="1"/>
  <c r="A36" i="1"/>
  <c r="P27" i="1"/>
  <c r="P19" i="1" s="1"/>
  <c r="A35" i="1"/>
  <c r="A34" i="1"/>
  <c r="H48" i="1" l="1"/>
  <c r="H47" i="1"/>
  <c r="Q35" i="1"/>
  <c r="I47" i="1"/>
  <c r="J60" i="1"/>
  <c r="P83" i="1"/>
  <c r="P75" i="1" s="1"/>
  <c r="P11" i="1" s="1"/>
  <c r="Q91" i="1"/>
  <c r="L36" i="1"/>
  <c r="H28" i="1"/>
  <c r="Q38" i="1"/>
  <c r="O29" i="1"/>
  <c r="O21" i="1" s="1"/>
  <c r="O28" i="1"/>
  <c r="O20" i="1" s="1"/>
  <c r="Q60" i="1"/>
  <c r="H56" i="1"/>
  <c r="K27" i="1"/>
  <c r="K19" i="1" s="1"/>
  <c r="K11" i="1" s="1"/>
  <c r="M28" i="1"/>
  <c r="M70" i="1"/>
  <c r="I70" i="1"/>
  <c r="P70" i="1"/>
  <c r="K70" i="1"/>
  <c r="O70" i="1"/>
  <c r="J70" i="1"/>
  <c r="N70" i="1"/>
  <c r="H70" i="1"/>
  <c r="Q68" i="1"/>
  <c r="L91" i="1"/>
  <c r="H83" i="1"/>
  <c r="N86" i="1"/>
  <c r="L51" i="1"/>
  <c r="M83" i="1"/>
  <c r="I27" i="1"/>
  <c r="I19" i="1" s="1"/>
  <c r="I11" i="1" s="1"/>
  <c r="Q51" i="1"/>
  <c r="O84" i="1"/>
  <c r="O76" i="1" s="1"/>
  <c r="J84" i="1"/>
  <c r="J76" i="1" s="1"/>
  <c r="P84" i="1"/>
  <c r="P76" i="1" s="1"/>
  <c r="O27" i="1"/>
  <c r="O19" i="1" s="1"/>
  <c r="O11" i="1" s="1"/>
  <c r="J27" i="1"/>
  <c r="J19" i="1" s="1"/>
  <c r="J11" i="1" s="1"/>
  <c r="L43" i="1"/>
  <c r="P28" i="1"/>
  <c r="P20" i="1" s="1"/>
  <c r="P12" i="1" s="1"/>
  <c r="K28" i="1"/>
  <c r="K20" i="1" s="1"/>
  <c r="L44" i="1"/>
  <c r="J28" i="1"/>
  <c r="J20" i="1" s="1"/>
  <c r="P29" i="1"/>
  <c r="P21" i="1" s="1"/>
  <c r="N30" i="1"/>
  <c r="N67" i="1"/>
  <c r="J67" i="1"/>
  <c r="J59" i="1" s="1"/>
  <c r="O67" i="1"/>
  <c r="O59" i="1" s="1"/>
  <c r="I67" i="1"/>
  <c r="I59" i="1" s="1"/>
  <c r="M67" i="1"/>
  <c r="M59" i="1" s="1"/>
  <c r="H67" i="1"/>
  <c r="H76" i="1"/>
  <c r="L107" i="1"/>
  <c r="L52" i="1"/>
  <c r="Q52" i="1"/>
  <c r="Q83" i="1"/>
  <c r="Q94" i="1"/>
  <c r="Q107" i="1"/>
  <c r="L108" i="1"/>
  <c r="Q99" i="1"/>
  <c r="R99" i="1" s="1"/>
  <c r="S99" i="1" s="1"/>
  <c r="K68" i="1"/>
  <c r="K60" i="1" s="1"/>
  <c r="L60" i="1" s="1"/>
  <c r="R60" i="1" s="1"/>
  <c r="M99" i="1"/>
  <c r="I100" i="1"/>
  <c r="L100" i="1" s="1"/>
  <c r="K100" i="1"/>
  <c r="K76" i="1" s="1"/>
  <c r="K12" i="1" l="1"/>
  <c r="J12" i="1"/>
  <c r="R52" i="1"/>
  <c r="T52" i="1" s="1"/>
  <c r="U60" i="1"/>
  <c r="T60" i="1"/>
  <c r="S60" i="1"/>
  <c r="N22" i="1"/>
  <c r="O101" i="1"/>
  <c r="O102" i="1"/>
  <c r="N59" i="1"/>
  <c r="Q59" i="1" s="1"/>
  <c r="Q67" i="1"/>
  <c r="Q43" i="1"/>
  <c r="N27" i="1"/>
  <c r="O69" i="1"/>
  <c r="O61" i="1" s="1"/>
  <c r="O62" i="1"/>
  <c r="I29" i="1"/>
  <c r="I21" i="1" s="1"/>
  <c r="I30" i="1"/>
  <c r="I39" i="1"/>
  <c r="I40" i="1"/>
  <c r="H20" i="1"/>
  <c r="N100" i="1"/>
  <c r="Q100" i="1" s="1"/>
  <c r="Q108" i="1"/>
  <c r="T99" i="1"/>
  <c r="M102" i="1"/>
  <c r="P101" i="1"/>
  <c r="P102" i="1"/>
  <c r="U99" i="1"/>
  <c r="J85" i="1"/>
  <c r="J86" i="1"/>
  <c r="M30" i="1"/>
  <c r="Q75" i="1"/>
  <c r="P30" i="1"/>
  <c r="P22" i="1" s="1"/>
  <c r="H69" i="1"/>
  <c r="L70" i="1"/>
  <c r="R70" i="1" s="1"/>
  <c r="H62" i="1"/>
  <c r="K62" i="1"/>
  <c r="K69" i="1"/>
  <c r="K61" i="1" s="1"/>
  <c r="O12" i="1"/>
  <c r="J30" i="1"/>
  <c r="J22" i="1" s="1"/>
  <c r="J29" i="1"/>
  <c r="J21" i="1" s="1"/>
  <c r="R36" i="1"/>
  <c r="S36" i="1" s="1"/>
  <c r="L68" i="1"/>
  <c r="R68" i="1" s="1"/>
  <c r="I48" i="1"/>
  <c r="L35" i="1"/>
  <c r="M100" i="1"/>
  <c r="Q110" i="1"/>
  <c r="N102" i="1"/>
  <c r="Q102" i="1" s="1"/>
  <c r="R100" i="1"/>
  <c r="S100" i="1" s="1"/>
  <c r="Q54" i="1"/>
  <c r="Q92" i="1"/>
  <c r="N84" i="1"/>
  <c r="M84" i="1"/>
  <c r="R51" i="1"/>
  <c r="U51" i="1" s="1"/>
  <c r="M62" i="1"/>
  <c r="M69" i="1"/>
  <c r="M61" i="1" s="1"/>
  <c r="M20" i="1"/>
  <c r="H111" i="1"/>
  <c r="L110" i="1"/>
  <c r="H112" i="1"/>
  <c r="H102" i="1"/>
  <c r="I101" i="1"/>
  <c r="I112" i="1"/>
  <c r="I111" i="1"/>
  <c r="I102" i="1"/>
  <c r="M86" i="1"/>
  <c r="P85" i="1"/>
  <c r="P77" i="1" s="1"/>
  <c r="P13" i="1" s="1"/>
  <c r="P86" i="1"/>
  <c r="P78" i="1" s="1"/>
  <c r="O85" i="1"/>
  <c r="O86" i="1"/>
  <c r="O78" i="1" s="1"/>
  <c r="I56" i="1"/>
  <c r="I55" i="1"/>
  <c r="Q44" i="1"/>
  <c r="R44" i="1" s="1"/>
  <c r="N28" i="1"/>
  <c r="L92" i="1"/>
  <c r="I84" i="1"/>
  <c r="M75" i="1"/>
  <c r="L83" i="1"/>
  <c r="H75" i="1"/>
  <c r="L75" i="1" s="1"/>
  <c r="Q70" i="1"/>
  <c r="N62" i="1"/>
  <c r="N69" i="1"/>
  <c r="P69" i="1"/>
  <c r="P61" i="1" s="1"/>
  <c r="P62" i="1"/>
  <c r="K30" i="1"/>
  <c r="I28" i="1"/>
  <c r="I20" i="1" s="1"/>
  <c r="O30" i="1"/>
  <c r="O22" i="1" s="1"/>
  <c r="Q45" i="1"/>
  <c r="Q37" i="1"/>
  <c r="H27" i="1"/>
  <c r="L45" i="1"/>
  <c r="L94" i="1"/>
  <c r="H96" i="1"/>
  <c r="H95" i="1"/>
  <c r="H86" i="1"/>
  <c r="U52" i="1"/>
  <c r="N85" i="1"/>
  <c r="J101" i="1"/>
  <c r="J102" i="1"/>
  <c r="K101" i="1"/>
  <c r="K102" i="1"/>
  <c r="I96" i="1"/>
  <c r="I86" i="1"/>
  <c r="I95" i="1"/>
  <c r="I85" i="1"/>
  <c r="I77" i="1" s="1"/>
  <c r="K85" i="1"/>
  <c r="K86" i="1"/>
  <c r="R107" i="1"/>
  <c r="T107" i="1" s="1"/>
  <c r="S107" i="1"/>
  <c r="H59" i="1"/>
  <c r="L59" i="1" s="1"/>
  <c r="R59" i="1" s="1"/>
  <c r="L67" i="1"/>
  <c r="R67" i="1" s="1"/>
  <c r="K56" i="1"/>
  <c r="L53" i="1"/>
  <c r="K55" i="1"/>
  <c r="R91" i="1"/>
  <c r="T91" i="1" s="1"/>
  <c r="J62" i="1"/>
  <c r="J69" i="1"/>
  <c r="J61" i="1" s="1"/>
  <c r="I69" i="1"/>
  <c r="I61" i="1" s="1"/>
  <c r="I62" i="1"/>
  <c r="M27" i="1"/>
  <c r="H55" i="1"/>
  <c r="H40" i="1"/>
  <c r="H39" i="1"/>
  <c r="H30" i="1"/>
  <c r="L38" i="1"/>
  <c r="Q46" i="1"/>
  <c r="U91" i="1"/>
  <c r="L46" i="1"/>
  <c r="L54" i="1"/>
  <c r="T100" i="1" l="1"/>
  <c r="K78" i="1"/>
  <c r="K77" i="1"/>
  <c r="U107" i="1"/>
  <c r="I13" i="1"/>
  <c r="S52" i="1"/>
  <c r="Q30" i="1"/>
  <c r="R53" i="1"/>
  <c r="S53" i="1" s="1"/>
  <c r="T44" i="1"/>
  <c r="S44" i="1"/>
  <c r="L28" i="1"/>
  <c r="T59" i="1"/>
  <c r="U59" i="1"/>
  <c r="S59" i="1"/>
  <c r="I76" i="1"/>
  <c r="L76" i="1" s="1"/>
  <c r="L84" i="1"/>
  <c r="M22" i="1"/>
  <c r="L95" i="1"/>
  <c r="R94" i="1"/>
  <c r="S94" i="1" s="1"/>
  <c r="L96" i="1"/>
  <c r="K29" i="1"/>
  <c r="K21" i="1" s="1"/>
  <c r="N61" i="1"/>
  <c r="Q61" i="1" s="1"/>
  <c r="Q69" i="1"/>
  <c r="R83" i="1"/>
  <c r="S83" i="1" s="1"/>
  <c r="R92" i="1"/>
  <c r="T92" i="1" s="1"/>
  <c r="S92" i="1"/>
  <c r="O77" i="1"/>
  <c r="O13" i="1" s="1"/>
  <c r="M78" i="1"/>
  <c r="L112" i="1"/>
  <c r="R110" i="1"/>
  <c r="S110" i="1" s="1"/>
  <c r="L111" i="1"/>
  <c r="Q86" i="1"/>
  <c r="M76" i="1"/>
  <c r="L69" i="1"/>
  <c r="R69" i="1" s="1"/>
  <c r="H61" i="1"/>
  <c r="L61" i="1" s="1"/>
  <c r="R61" i="1" s="1"/>
  <c r="R43" i="1"/>
  <c r="M29" i="1"/>
  <c r="U100" i="1"/>
  <c r="M19" i="1"/>
  <c r="I88" i="1"/>
  <c r="I87" i="1"/>
  <c r="I78" i="1"/>
  <c r="R75" i="1"/>
  <c r="U75" i="1" s="1"/>
  <c r="S75" i="1"/>
  <c r="R35" i="1"/>
  <c r="H88" i="1"/>
  <c r="L86" i="1"/>
  <c r="H87" i="1"/>
  <c r="H78" i="1"/>
  <c r="L40" i="1"/>
  <c r="R38" i="1"/>
  <c r="S38" i="1"/>
  <c r="L39" i="1"/>
  <c r="S91" i="1"/>
  <c r="Q85" i="1"/>
  <c r="H85" i="1"/>
  <c r="L93" i="1"/>
  <c r="R45" i="1"/>
  <c r="T45" i="1" s="1"/>
  <c r="O14" i="1"/>
  <c r="K32" i="1"/>
  <c r="K22" i="1"/>
  <c r="K31" i="1"/>
  <c r="Q62" i="1"/>
  <c r="Q28" i="1"/>
  <c r="N20" i="1"/>
  <c r="M85" i="1"/>
  <c r="L109" i="1"/>
  <c r="H101" i="1"/>
  <c r="L101" i="1" s="1"/>
  <c r="N78" i="1"/>
  <c r="Q78" i="1" s="1"/>
  <c r="Q53" i="1"/>
  <c r="N29" i="1"/>
  <c r="S68" i="1"/>
  <c r="T68" i="1"/>
  <c r="U68" i="1"/>
  <c r="J14" i="1"/>
  <c r="P14" i="1"/>
  <c r="J78" i="1"/>
  <c r="M101" i="1"/>
  <c r="L37" i="1"/>
  <c r="H29" i="1"/>
  <c r="U92" i="1"/>
  <c r="U70" i="1"/>
  <c r="T70" i="1"/>
  <c r="S70" i="1"/>
  <c r="L55" i="1"/>
  <c r="R54" i="1"/>
  <c r="L56" i="1"/>
  <c r="L48" i="1"/>
  <c r="R46" i="1"/>
  <c r="U46" i="1" s="1"/>
  <c r="S46" i="1"/>
  <c r="L47" i="1"/>
  <c r="H32" i="1"/>
  <c r="L30" i="1"/>
  <c r="H31" i="1"/>
  <c r="H22" i="1"/>
  <c r="T51" i="1"/>
  <c r="T67" i="1"/>
  <c r="S67" i="1"/>
  <c r="U67" i="1"/>
  <c r="Q93" i="1"/>
  <c r="H19" i="1"/>
  <c r="L27" i="1"/>
  <c r="T75" i="1"/>
  <c r="U44" i="1"/>
  <c r="I104" i="1"/>
  <c r="I103" i="1"/>
  <c r="H104" i="1"/>
  <c r="H103" i="1"/>
  <c r="L102" i="1"/>
  <c r="S51" i="1"/>
  <c r="N76" i="1"/>
  <c r="Q76" i="1" s="1"/>
  <c r="Q84" i="1"/>
  <c r="R108" i="1"/>
  <c r="Q109" i="1"/>
  <c r="N101" i="1"/>
  <c r="Q101" i="1" s="1"/>
  <c r="U36" i="1"/>
  <c r="T36" i="1"/>
  <c r="L62" i="1"/>
  <c r="R62" i="1" s="1"/>
  <c r="J77" i="1"/>
  <c r="J13" i="1" s="1"/>
  <c r="H12" i="1"/>
  <c r="L20" i="1"/>
  <c r="I31" i="1"/>
  <c r="I22" i="1"/>
  <c r="I32" i="1"/>
  <c r="Q27" i="1"/>
  <c r="N19" i="1"/>
  <c r="Q22" i="1"/>
  <c r="N14" i="1"/>
  <c r="K13" i="1" l="1"/>
  <c r="Q14" i="1"/>
  <c r="I23" i="1"/>
  <c r="I14" i="1"/>
  <c r="I24" i="1"/>
  <c r="H24" i="1"/>
  <c r="H14" i="1"/>
  <c r="H23" i="1"/>
  <c r="L22" i="1"/>
  <c r="Q29" i="1"/>
  <c r="N21" i="1"/>
  <c r="N77" i="1"/>
  <c r="Q77" i="1" s="1"/>
  <c r="T69" i="1"/>
  <c r="U69" i="1"/>
  <c r="S69" i="1"/>
  <c r="R28" i="1"/>
  <c r="T28" i="1" s="1"/>
  <c r="U53" i="1"/>
  <c r="Q20" i="1"/>
  <c r="N12" i="1"/>
  <c r="Q12" i="1" s="1"/>
  <c r="S45" i="1"/>
  <c r="R39" i="1"/>
  <c r="R40" i="1"/>
  <c r="T38" i="1"/>
  <c r="U38" i="1"/>
  <c r="U45" i="1"/>
  <c r="M14" i="1"/>
  <c r="R20" i="1"/>
  <c r="T20" i="1" s="1"/>
  <c r="T108" i="1"/>
  <c r="S108" i="1"/>
  <c r="L104" i="1"/>
  <c r="L103" i="1"/>
  <c r="R102" i="1"/>
  <c r="H11" i="1"/>
  <c r="L11" i="1" s="1"/>
  <c r="L19" i="1"/>
  <c r="L31" i="1"/>
  <c r="R30" i="1"/>
  <c r="S30" i="1" s="1"/>
  <c r="L32" i="1"/>
  <c r="R48" i="1"/>
  <c r="R47" i="1"/>
  <c r="T46" i="1"/>
  <c r="H21" i="1"/>
  <c r="L29" i="1"/>
  <c r="R109" i="1"/>
  <c r="T109" i="1" s="1"/>
  <c r="S93" i="1"/>
  <c r="R93" i="1"/>
  <c r="T93" i="1" s="1"/>
  <c r="T35" i="1"/>
  <c r="U35" i="1"/>
  <c r="I80" i="1"/>
  <c r="I79" i="1"/>
  <c r="M11" i="1"/>
  <c r="T43" i="1"/>
  <c r="S43" i="1"/>
  <c r="U110" i="1"/>
  <c r="U43" i="1"/>
  <c r="M77" i="1"/>
  <c r="M21" i="1"/>
  <c r="R112" i="1"/>
  <c r="R111" i="1"/>
  <c r="T110" i="1"/>
  <c r="U83" i="1"/>
  <c r="T83" i="1"/>
  <c r="R96" i="1"/>
  <c r="R95" i="1"/>
  <c r="U94" i="1"/>
  <c r="T94" i="1"/>
  <c r="R76" i="1"/>
  <c r="S76" i="1" s="1"/>
  <c r="Q19" i="1"/>
  <c r="N11" i="1"/>
  <c r="Q11" i="1" s="1"/>
  <c r="U62" i="1"/>
  <c r="T62" i="1"/>
  <c r="S62" i="1"/>
  <c r="R27" i="1"/>
  <c r="T27" i="1" s="1"/>
  <c r="R55" i="1"/>
  <c r="R56" i="1"/>
  <c r="T54" i="1"/>
  <c r="I12" i="1"/>
  <c r="L12" i="1" s="1"/>
  <c r="R101" i="1"/>
  <c r="U101" i="1" s="1"/>
  <c r="K24" i="1"/>
  <c r="K14" i="1"/>
  <c r="K15" i="1" s="1"/>
  <c r="K23" i="1"/>
  <c r="L88" i="1"/>
  <c r="R86" i="1"/>
  <c r="U86" i="1" s="1"/>
  <c r="L87" i="1"/>
  <c r="T53" i="1"/>
  <c r="U93" i="1"/>
  <c r="S54" i="1"/>
  <c r="R37" i="1"/>
  <c r="M12" i="1"/>
  <c r="L85" i="1"/>
  <c r="H77" i="1"/>
  <c r="L77" i="1" s="1"/>
  <c r="H80" i="1"/>
  <c r="L78" i="1"/>
  <c r="H79" i="1"/>
  <c r="S35" i="1"/>
  <c r="T61" i="1"/>
  <c r="S61" i="1"/>
  <c r="U61" i="1"/>
  <c r="U54" i="1"/>
  <c r="U108" i="1"/>
  <c r="R84" i="1"/>
  <c r="T84" i="1" s="1"/>
  <c r="U109" i="1" l="1"/>
  <c r="S86" i="1"/>
  <c r="U84" i="1"/>
  <c r="T76" i="1"/>
  <c r="S27" i="1"/>
  <c r="U27" i="1"/>
  <c r="U28" i="1"/>
  <c r="L80" i="1"/>
  <c r="R78" i="1"/>
  <c r="S78" i="1" s="1"/>
  <c r="L79" i="1"/>
  <c r="L14" i="1"/>
  <c r="H15" i="1"/>
  <c r="H16" i="1"/>
  <c r="R29" i="1"/>
  <c r="T29" i="1" s="1"/>
  <c r="T101" i="1"/>
  <c r="R77" i="1"/>
  <c r="S77" i="1" s="1"/>
  <c r="R87" i="1"/>
  <c r="R88" i="1"/>
  <c r="T86" i="1"/>
  <c r="S101" i="1"/>
  <c r="U76" i="1"/>
  <c r="H13" i="1"/>
  <c r="L13" i="1" s="1"/>
  <c r="L21" i="1"/>
  <c r="R19" i="1"/>
  <c r="T19" i="1" s="1"/>
  <c r="U20" i="1"/>
  <c r="S28" i="1"/>
  <c r="L23" i="1"/>
  <c r="L24" i="1"/>
  <c r="R22" i="1"/>
  <c r="S22" i="1" s="1"/>
  <c r="R104" i="1"/>
  <c r="R103" i="1"/>
  <c r="T102" i="1"/>
  <c r="U102" i="1"/>
  <c r="I16" i="1"/>
  <c r="I15" i="1"/>
  <c r="T37" i="1"/>
  <c r="U37" i="1"/>
  <c r="S37" i="1"/>
  <c r="R12" i="1"/>
  <c r="S12" i="1" s="1"/>
  <c r="S84" i="1"/>
  <c r="R85" i="1"/>
  <c r="S85" i="1" s="1"/>
  <c r="M13" i="1"/>
  <c r="S109" i="1"/>
  <c r="R32" i="1"/>
  <c r="R31" i="1"/>
  <c r="U30" i="1"/>
  <c r="T30" i="1"/>
  <c r="R11" i="1"/>
  <c r="S11" i="1" s="1"/>
  <c r="S102" i="1"/>
  <c r="S20" i="1"/>
  <c r="Q21" i="1"/>
  <c r="N13" i="1"/>
  <c r="Q13" i="1" s="1"/>
  <c r="U29" i="1" l="1"/>
  <c r="S29" i="1"/>
  <c r="T85" i="1"/>
  <c r="U85" i="1"/>
  <c r="U11" i="1"/>
  <c r="R13" i="1"/>
  <c r="T13" i="1" s="1"/>
  <c r="R14" i="1"/>
  <c r="S14" i="1" s="1"/>
  <c r="L15" i="1"/>
  <c r="L16" i="1"/>
  <c r="U12" i="1"/>
  <c r="T12" i="1"/>
  <c r="T77" i="1"/>
  <c r="R21" i="1"/>
  <c r="T21" i="1" s="1"/>
  <c r="T11" i="1"/>
  <c r="U19" i="1"/>
  <c r="R24" i="1"/>
  <c r="R23" i="1"/>
  <c r="U22" i="1"/>
  <c r="T22" i="1"/>
  <c r="U77" i="1"/>
  <c r="S19" i="1"/>
  <c r="R79" i="1"/>
  <c r="R80" i="1"/>
  <c r="T78" i="1"/>
  <c r="U78" i="1"/>
  <c r="S13" i="1" l="1"/>
  <c r="U21" i="1"/>
  <c r="U13" i="1"/>
  <c r="S21" i="1"/>
  <c r="R16" i="1"/>
  <c r="R15" i="1"/>
  <c r="U14" i="1"/>
  <c r="T14" i="1"/>
</calcChain>
</file>

<file path=xl/sharedStrings.xml><?xml version="1.0" encoding="utf-8"?>
<sst xmlns="http://schemas.openxmlformats.org/spreadsheetml/2006/main" count="546" uniqueCount="72">
  <si>
    <r>
      <t>GASTO POR CATEGORÍA PROGRAMÁTICA</t>
    </r>
    <r>
      <rPr>
        <vertAlign val="superscript"/>
        <sz val="8"/>
        <color indexed="8"/>
        <rFont val="Monserrat"/>
      </rPr>
      <t>1/</t>
    </r>
  </si>
  <si>
    <t>AL 31 DE MARZO DE 2024</t>
  </si>
  <si>
    <t>12 SALUD</t>
  </si>
  <si>
    <t>NDF INSTITUTO NACIONAL DE REHABILITACIÓN LUIS GUILLERMO IBARRA IBARRA</t>
  </si>
  <si>
    <t>(PESOS)</t>
  </si>
  <si>
    <t>PROGRAMA PRESUPUESTARIO</t>
  </si>
  <si>
    <t>DENOMINACIÓN</t>
  </si>
  <si>
    <t>GASTO CORRIENTE</t>
  </si>
  <si>
    <t>PENSIONES Y JUBILACIONES</t>
  </si>
  <si>
    <t>GASTO DE INVERSIÓN</t>
  </si>
  <si>
    <t>TOTAL</t>
  </si>
  <si>
    <t>SERVICIOS PERSONALES</t>
  </si>
  <si>
    <t>GASTO DE OPERACIÓN</t>
  </si>
  <si>
    <t>SUBSIDIOS</t>
  </si>
  <si>
    <t>OTROS DE CORRIENTE</t>
  </si>
  <si>
    <t>SUMA</t>
  </si>
  <si>
    <t>INVERSIÓN FÍSICA</t>
  </si>
  <si>
    <t>OTROS DE INVERSIÓN</t>
  </si>
  <si>
    <t>ESTRUCTURA PORCENTUAL</t>
  </si>
  <si>
    <t>TIPO</t>
  </si>
  <si>
    <t>GRUPO</t>
  </si>
  <si>
    <t>MODA LIDAD</t>
  </si>
  <si>
    <t>PRO GRAMA</t>
  </si>
  <si>
    <t>CORRIENTE</t>
  </si>
  <si>
    <t>INVERSIÓN</t>
  </si>
  <si>
    <t/>
  </si>
  <si>
    <t>Programas Federales</t>
  </si>
  <si>
    <t>SP</t>
  </si>
  <si>
    <t>GO</t>
  </si>
  <si>
    <t>OC</t>
  </si>
  <si>
    <t>IF</t>
  </si>
  <si>
    <t>TOTAL APROBADO</t>
  </si>
  <si>
    <t>TOTAL MODIFICADO</t>
  </si>
  <si>
    <t>TOTAL DEVENGADO</t>
  </si>
  <si>
    <t>TOTAL PAGADO</t>
  </si>
  <si>
    <t>Porcentaje Pag/Aprob</t>
  </si>
  <si>
    <t>Porcentaje Pag/Modif</t>
  </si>
  <si>
    <t>1</t>
  </si>
  <si>
    <t>2</t>
  </si>
  <si>
    <t>Desempeño de las Funciones</t>
  </si>
  <si>
    <t>Aprobado</t>
  </si>
  <si>
    <t>Modificado</t>
  </si>
  <si>
    <t>Devengado</t>
  </si>
  <si>
    <t>Pagado</t>
  </si>
  <si>
    <t>E</t>
  </si>
  <si>
    <t>Prestación de Servicios Públicos</t>
  </si>
  <si>
    <t>010</t>
  </si>
  <si>
    <t>Formación y capacitación de recursos humanos para la salud</t>
  </si>
  <si>
    <t>022</t>
  </si>
  <si>
    <t>Investigación y desarrollo tecnológico en salud</t>
  </si>
  <si>
    <t>023</t>
  </si>
  <si>
    <t>Atención a la Salud</t>
  </si>
  <si>
    <t>K</t>
  </si>
  <si>
    <t>Proyectos de Inversión</t>
  </si>
  <si>
    <t>011</t>
  </si>
  <si>
    <t>Proyectos de infraestructura social de salud</t>
  </si>
  <si>
    <t>3</t>
  </si>
  <si>
    <t>Administrativos y de Apoyo</t>
  </si>
  <si>
    <t>M</t>
  </si>
  <si>
    <t>Apoyo al proceso presupuestario y para mejorar la eficiencia institucional</t>
  </si>
  <si>
    <t>001</t>
  </si>
  <si>
    <t>Actividades de apoyo administrativo</t>
  </si>
  <si>
    <t>O</t>
  </si>
  <si>
    <t>Apoyo a la función pública y al mejoramiento de la gestión</t>
  </si>
  <si>
    <t>Actividades de apoyo a la función pública y buen gobierno</t>
  </si>
  <si>
    <t xml:space="preserve">1/ Las sumas parciales y total pueden no coincidir debido al redondeo. El símbolo -o- corresponde a porcentajes menores a 0.05% o mayores a 500%.
Fuente: SICOP y Estado del Ejercicio del Presupuesto de Recursos Propios.
</t>
  </si>
  <si>
    <t>Revisó</t>
  </si>
  <si>
    <t>Elaboró</t>
  </si>
  <si>
    <t xml:space="preserve">Lic. Humberto Moheno Diez </t>
  </si>
  <si>
    <t xml:space="preserve">Joel Sánchez Vacio </t>
  </si>
  <si>
    <t xml:space="preserve">Director de Administración </t>
  </si>
  <si>
    <t>Encargado de los asuntos de la Subdirección de 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</si>
</sst>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 "/>
    <numFmt numFmtId="165" formatCode="#,##0.0"/>
  </numFmts>
  <fonts count="14">
    <font>
      <sz val="10"/>
      <name val="Arial"/>
    </font>
    <font>
      <sz val="10"/>
      <name val="Arial"/>
      <family val="2"/>
    </font>
    <font>
      <sz val="10"/>
      <color indexed="8"/>
      <name val="SansSerif"/>
    </font>
    <font>
      <sz val="8"/>
      <color indexed="8"/>
      <name val="Monserrat"/>
    </font>
    <font>
      <vertAlign val="superscript"/>
      <sz val="8"/>
      <color indexed="8"/>
      <name val="Monserrat"/>
    </font>
    <font>
      <sz val="8"/>
      <color theme="0"/>
      <name val="Monserrat"/>
    </font>
    <font>
      <sz val="7"/>
      <color indexed="8"/>
      <name val="Monserrat"/>
    </font>
    <font>
      <sz val="7"/>
      <color theme="0"/>
      <name val="Monserrat"/>
    </font>
    <font>
      <sz val="10"/>
      <color indexed="8"/>
      <name val="Monserrat"/>
    </font>
    <font>
      <sz val="7"/>
      <color indexed="8"/>
      <name val="Soberana Sans"/>
      <family val="3"/>
    </font>
    <font>
      <sz val="10"/>
      <color rgb="FF000000"/>
      <name val="Arial"/>
      <family val="2"/>
    </font>
    <font>
      <b/>
      <sz val="10"/>
      <color indexed="8"/>
      <name val="Monserrat"/>
    </font>
    <font>
      <sz val="18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0000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40">
    <xf numFmtId="0" fontId="0" fillId="0" borderId="0" xfId="0"/>
    <xf numFmtId="0" fontId="2" fillId="2" borderId="0" xfId="1" applyFont="1" applyFill="1" applyBorder="1" applyAlignment="1" applyProtection="1">
      <alignment horizontal="left" vertical="top" wrapText="1"/>
    </xf>
    <xf numFmtId="0" fontId="1" fillId="0" borderId="0" xfId="1"/>
    <xf numFmtId="0" fontId="3" fillId="2" borderId="0" xfId="1" applyFont="1" applyFill="1" applyBorder="1" applyAlignment="1" applyProtection="1">
      <alignment horizontal="center" vertical="center" wrapText="1"/>
    </xf>
    <xf numFmtId="0" fontId="5" fillId="3" borderId="1" xfId="1" applyFont="1" applyFill="1" applyBorder="1" applyAlignment="1" applyProtection="1">
      <alignment horizontal="center" vertical="center" wrapText="1"/>
    </xf>
    <xf numFmtId="0" fontId="5" fillId="3" borderId="2" xfId="1" applyFont="1" applyFill="1" applyBorder="1" applyAlignment="1" applyProtection="1">
      <alignment horizontal="center" vertical="center" wrapText="1"/>
    </xf>
    <xf numFmtId="0" fontId="5" fillId="3" borderId="3" xfId="1" applyFont="1" applyFill="1" applyBorder="1" applyAlignment="1" applyProtection="1">
      <alignment horizontal="center" vertical="center" wrapText="1"/>
    </xf>
    <xf numFmtId="0" fontId="5" fillId="3" borderId="4" xfId="1" applyFont="1" applyFill="1" applyBorder="1" applyAlignment="1" applyProtection="1">
      <alignment horizontal="center" vertical="center" wrapText="1"/>
    </xf>
    <xf numFmtId="0" fontId="5" fillId="3" borderId="5" xfId="1" applyFont="1" applyFill="1" applyBorder="1" applyAlignment="1" applyProtection="1">
      <alignment horizontal="center" vertical="center" wrapText="1"/>
    </xf>
    <xf numFmtId="0" fontId="5" fillId="3" borderId="6" xfId="1" applyFont="1" applyFill="1" applyBorder="1" applyAlignment="1" applyProtection="1">
      <alignment horizontal="center" vertical="center" wrapText="1"/>
    </xf>
    <xf numFmtId="0" fontId="5" fillId="3" borderId="7" xfId="1" applyFont="1" applyFill="1" applyBorder="1" applyAlignment="1" applyProtection="1">
      <alignment horizontal="center" vertical="center" wrapText="1"/>
    </xf>
    <xf numFmtId="0" fontId="5" fillId="3" borderId="4" xfId="1" applyFont="1" applyFill="1" applyBorder="1" applyAlignment="1" applyProtection="1">
      <alignment horizontal="center" vertical="center" wrapText="1"/>
    </xf>
    <xf numFmtId="0" fontId="5" fillId="3" borderId="6" xfId="1" applyFont="1" applyFill="1" applyBorder="1" applyAlignment="1" applyProtection="1">
      <alignment horizontal="center" vertical="center" wrapText="1"/>
    </xf>
    <xf numFmtId="0" fontId="6" fillId="2" borderId="8" xfId="1" applyFont="1" applyFill="1" applyBorder="1" applyAlignment="1" applyProtection="1">
      <alignment horizontal="center" vertical="center" wrapText="1"/>
    </xf>
    <xf numFmtId="0" fontId="6" fillId="2" borderId="9" xfId="1" applyFont="1" applyFill="1" applyBorder="1" applyAlignment="1" applyProtection="1">
      <alignment horizontal="center" vertical="center" wrapText="1"/>
    </xf>
    <xf numFmtId="0" fontId="6" fillId="2" borderId="0" xfId="1" applyFont="1" applyFill="1" applyBorder="1" applyAlignment="1" applyProtection="1">
      <alignment horizontal="left" vertical="center" wrapText="1"/>
    </xf>
    <xf numFmtId="164" fontId="7" fillId="2" borderId="8" xfId="1" applyNumberFormat="1" applyFont="1" applyFill="1" applyBorder="1" applyAlignment="1" applyProtection="1">
      <alignment horizontal="right" vertical="center" wrapText="1"/>
    </xf>
    <xf numFmtId="164" fontId="7" fillId="2" borderId="9" xfId="1" applyNumberFormat="1" applyFont="1" applyFill="1" applyBorder="1" applyAlignment="1" applyProtection="1">
      <alignment horizontal="right" vertical="center" wrapText="1"/>
    </xf>
    <xf numFmtId="164" fontId="6" fillId="2" borderId="9" xfId="1" applyNumberFormat="1" applyFont="1" applyFill="1" applyBorder="1" applyAlignment="1" applyProtection="1">
      <alignment horizontal="right" vertical="center" wrapText="1"/>
    </xf>
    <xf numFmtId="0" fontId="6" fillId="2" borderId="9" xfId="1" applyFont="1" applyFill="1" applyBorder="1" applyAlignment="1" applyProtection="1">
      <alignment horizontal="right" vertical="center" wrapText="1"/>
    </xf>
    <xf numFmtId="3" fontId="6" fillId="2" borderId="8" xfId="1" applyNumberFormat="1" applyFont="1" applyFill="1" applyBorder="1" applyAlignment="1" applyProtection="1">
      <alignment horizontal="right" vertical="center" wrapText="1"/>
    </xf>
    <xf numFmtId="3" fontId="6" fillId="2" borderId="9" xfId="1" applyNumberFormat="1" applyFont="1" applyFill="1" applyBorder="1" applyAlignment="1" applyProtection="1">
      <alignment horizontal="right" vertical="center" wrapText="1"/>
    </xf>
    <xf numFmtId="165" fontId="6" fillId="2" borderId="9" xfId="1" applyNumberFormat="1" applyFont="1" applyFill="1" applyBorder="1" applyAlignment="1" applyProtection="1">
      <alignment horizontal="right" vertical="center" wrapText="1"/>
    </xf>
    <xf numFmtId="0" fontId="6" fillId="2" borderId="9" xfId="1" applyNumberFormat="1" applyFont="1" applyFill="1" applyBorder="1" applyAlignment="1" applyProtection="1">
      <alignment horizontal="right" vertical="center" wrapText="1"/>
    </xf>
    <xf numFmtId="4" fontId="6" fillId="2" borderId="8" xfId="1" applyNumberFormat="1" applyFont="1" applyFill="1" applyBorder="1" applyAlignment="1" applyProtection="1">
      <alignment horizontal="right" vertical="center" wrapText="1"/>
    </xf>
    <xf numFmtId="4" fontId="6" fillId="2" borderId="9" xfId="1" applyNumberFormat="1" applyFont="1" applyFill="1" applyBorder="1" applyAlignment="1" applyProtection="1">
      <alignment horizontal="right" vertical="center" wrapText="1"/>
    </xf>
    <xf numFmtId="0" fontId="8" fillId="2" borderId="0" xfId="1" applyFont="1" applyFill="1" applyBorder="1" applyAlignment="1" applyProtection="1">
      <alignment horizontal="left" vertical="top" wrapText="1"/>
    </xf>
    <xf numFmtId="165" fontId="6" fillId="2" borderId="8" xfId="1" applyNumberFormat="1" applyFont="1" applyFill="1" applyBorder="1" applyAlignment="1" applyProtection="1">
      <alignment horizontal="right" vertical="center" wrapText="1"/>
    </xf>
    <xf numFmtId="164" fontId="6" fillId="2" borderId="8" xfId="1" applyNumberFormat="1" applyFont="1" applyFill="1" applyBorder="1" applyAlignment="1" applyProtection="1">
      <alignment horizontal="right" vertical="center" wrapText="1"/>
    </xf>
    <xf numFmtId="3" fontId="6" fillId="0" borderId="8" xfId="1" applyNumberFormat="1" applyFont="1" applyFill="1" applyBorder="1" applyAlignment="1" applyProtection="1">
      <alignment horizontal="right" vertical="center" wrapText="1"/>
    </xf>
    <xf numFmtId="0" fontId="9" fillId="2" borderId="9" xfId="1" applyFont="1" applyFill="1" applyBorder="1" applyAlignment="1" applyProtection="1">
      <alignment horizontal="center" vertical="center" wrapText="1"/>
    </xf>
    <xf numFmtId="0" fontId="8" fillId="2" borderId="10" xfId="1" applyFont="1" applyFill="1" applyBorder="1" applyAlignment="1" applyProtection="1">
      <alignment horizontal="left" vertical="top" wrapText="1"/>
    </xf>
    <xf numFmtId="0" fontId="6" fillId="2" borderId="0" xfId="1" applyFont="1" applyFill="1" applyBorder="1" applyAlignment="1" applyProtection="1">
      <alignment horizontal="left" vertical="top" wrapText="1"/>
    </xf>
    <xf numFmtId="0" fontId="10" fillId="0" borderId="0" xfId="0" applyFont="1" applyAlignment="1">
      <alignment horizontal="center" vertical="center"/>
    </xf>
    <xf numFmtId="0" fontId="11" fillId="2" borderId="11" xfId="1" applyFont="1" applyFill="1" applyBorder="1" applyAlignment="1" applyProtection="1">
      <alignment horizontal="center" vertical="center"/>
    </xf>
    <xf numFmtId="0" fontId="11" fillId="2" borderId="11" xfId="2" applyFont="1" applyFill="1" applyBorder="1" applyAlignment="1" applyProtection="1">
      <alignment horizontal="center" wrapText="1"/>
    </xf>
    <xf numFmtId="0" fontId="11" fillId="2" borderId="0" xfId="2" applyFont="1" applyFill="1" applyBorder="1" applyAlignment="1" applyProtection="1">
      <alignment wrapText="1"/>
    </xf>
    <xf numFmtId="0" fontId="11" fillId="2" borderId="0" xfId="1" applyFont="1" applyFill="1" applyBorder="1" applyAlignment="1" applyProtection="1">
      <alignment horizontal="center" vertical="top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</cellXfs>
  <cellStyles count="3">
    <cellStyle name="Normal" xfId="0" builtinId="0"/>
    <cellStyle name="Normal 3" xfId="1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238124</xdr:colOff>
      <xdr:row>0</xdr:row>
      <xdr:rowOff>78441</xdr:rowOff>
    </xdr:from>
    <xdr:to>
      <xdr:col>6</xdr:col>
      <xdr:colOff>1221440</xdr:colOff>
      <xdr:row>3</xdr:row>
      <xdr:rowOff>114300</xdr:rowOff>
    </xdr:to>
    <xdr:pic>
      <xdr:nvPicPr>
        <xdr:cNvPr id="2" name="2 Imagen" descr="SALUD_HOTIZONTAL_F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4104" t="35689" r="23849" b="36749"/>
        <a:stretch>
          <a:fillRect/>
        </a:stretch>
      </xdr:blipFill>
      <xdr:spPr bwMode="auto">
        <a:xfrm>
          <a:off x="619124" y="78441"/>
          <a:ext cx="2069166" cy="5883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219075</xdr:colOff>
      <xdr:row>0</xdr:row>
      <xdr:rowOff>76200</xdr:rowOff>
    </xdr:from>
    <xdr:to>
      <xdr:col>20</xdr:col>
      <xdr:colOff>257736</xdr:colOff>
      <xdr:row>5</xdr:row>
      <xdr:rowOff>19050</xdr:rowOff>
    </xdr:to>
    <xdr:pic>
      <xdr:nvPicPr>
        <xdr:cNvPr id="3" name="Imagen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068550" y="76200"/>
          <a:ext cx="876861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6%20EJERCICIO%202024/IDANIA/ESTADOS%20PRESUPUESTALES%20PARA%20PUBLICAR/TODOS%20MARZO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SUAL_MZO"/>
      <sheetName val="PERIODO GLOBAL"/>
      <sheetName val="INGRESOS TESORERIA"/>
      <sheetName val="ADMINISTRATIVA"/>
      <sheetName val="ECONÓMICA"/>
      <sheetName val="OBJETO DEL GASTO"/>
      <sheetName val="FUNCIONAL"/>
      <sheetName val="C. PROGRAMATICA"/>
      <sheetName val="INGRESOS"/>
    </sheetNames>
    <sheetDataSet>
      <sheetData sheetId="0"/>
      <sheetData sheetId="1">
        <row r="7">
          <cell r="B7" t="str">
            <v>SP</v>
          </cell>
          <cell r="I7" t="str">
            <v>E022</v>
          </cell>
          <cell r="S7">
            <v>2408150.17</v>
          </cell>
          <cell r="T7">
            <v>0</v>
          </cell>
          <cell r="X7">
            <v>2408150.17</v>
          </cell>
        </row>
        <row r="8">
          <cell r="B8" t="str">
            <v>SP</v>
          </cell>
          <cell r="I8" t="str">
            <v>E023</v>
          </cell>
          <cell r="S8">
            <v>8733117.0799999982</v>
          </cell>
          <cell r="T8">
            <v>0</v>
          </cell>
          <cell r="X8">
            <v>8733117.0799999982</v>
          </cell>
        </row>
        <row r="9">
          <cell r="B9" t="str">
            <v>SP</v>
          </cell>
          <cell r="I9" t="str">
            <v>M001</v>
          </cell>
          <cell r="S9">
            <v>99699479.409999996</v>
          </cell>
          <cell r="T9">
            <v>0</v>
          </cell>
          <cell r="X9">
            <v>99699479.409999996</v>
          </cell>
        </row>
        <row r="10">
          <cell r="B10" t="str">
            <v>SP</v>
          </cell>
          <cell r="I10" t="str">
            <v>O001</v>
          </cell>
          <cell r="S10">
            <v>7788797.04</v>
          </cell>
          <cell r="T10">
            <v>0</v>
          </cell>
          <cell r="X10">
            <v>7788797.04</v>
          </cell>
        </row>
        <row r="11">
          <cell r="B11" t="str">
            <v>SP</v>
          </cell>
          <cell r="I11" t="str">
            <v>E023</v>
          </cell>
          <cell r="S11">
            <v>163240.91</v>
          </cell>
          <cell r="T11">
            <v>0</v>
          </cell>
          <cell r="X11">
            <v>163240.91</v>
          </cell>
        </row>
        <row r="12">
          <cell r="B12" t="str">
            <v>SP</v>
          </cell>
          <cell r="I12" t="str">
            <v>E010</v>
          </cell>
          <cell r="S12">
            <v>2708215.44</v>
          </cell>
          <cell r="T12">
            <v>0</v>
          </cell>
          <cell r="X12">
            <v>2708215.44</v>
          </cell>
        </row>
        <row r="13">
          <cell r="B13" t="str">
            <v>SP</v>
          </cell>
          <cell r="I13" t="str">
            <v>E022</v>
          </cell>
          <cell r="S13">
            <v>53503.4</v>
          </cell>
          <cell r="T13">
            <v>0</v>
          </cell>
          <cell r="X13">
            <v>53503.4</v>
          </cell>
        </row>
        <row r="14">
          <cell r="B14" t="str">
            <v>SP</v>
          </cell>
          <cell r="I14" t="str">
            <v>E023</v>
          </cell>
          <cell r="S14">
            <v>94673.15</v>
          </cell>
          <cell r="T14">
            <v>0</v>
          </cell>
          <cell r="X14">
            <v>94673.15</v>
          </cell>
        </row>
        <row r="15">
          <cell r="B15" t="str">
            <v>SP</v>
          </cell>
          <cell r="I15" t="str">
            <v>M001</v>
          </cell>
          <cell r="S15">
            <v>1243869.04</v>
          </cell>
          <cell r="T15">
            <v>0</v>
          </cell>
          <cell r="X15">
            <v>1243869.04</v>
          </cell>
        </row>
        <row r="16">
          <cell r="B16" t="str">
            <v>SP</v>
          </cell>
          <cell r="I16" t="str">
            <v>O001</v>
          </cell>
          <cell r="S16">
            <v>139201.64000000001</v>
          </cell>
          <cell r="T16">
            <v>0</v>
          </cell>
          <cell r="X16">
            <v>139201.64000000001</v>
          </cell>
        </row>
        <row r="17">
          <cell r="B17" t="str">
            <v>SP</v>
          </cell>
          <cell r="I17" t="str">
            <v>E010</v>
          </cell>
          <cell r="S17">
            <v>941.48</v>
          </cell>
          <cell r="T17">
            <v>0</v>
          </cell>
          <cell r="X17">
            <v>941.48</v>
          </cell>
        </row>
        <row r="18">
          <cell r="B18" t="str">
            <v>SP</v>
          </cell>
          <cell r="I18" t="str">
            <v>E022</v>
          </cell>
          <cell r="S18">
            <v>0</v>
          </cell>
          <cell r="T18">
            <v>0</v>
          </cell>
          <cell r="X18">
            <v>0</v>
          </cell>
        </row>
        <row r="19">
          <cell r="B19" t="str">
            <v>SP</v>
          </cell>
          <cell r="I19" t="str">
            <v>E023</v>
          </cell>
          <cell r="S19">
            <v>3333.51</v>
          </cell>
          <cell r="T19">
            <v>0</v>
          </cell>
          <cell r="X19">
            <v>3333.51</v>
          </cell>
        </row>
        <row r="20">
          <cell r="B20" t="str">
            <v>SP</v>
          </cell>
          <cell r="I20" t="str">
            <v>M001</v>
          </cell>
          <cell r="S20">
            <v>254549.58</v>
          </cell>
          <cell r="T20">
            <v>0</v>
          </cell>
          <cell r="X20">
            <v>254549.58</v>
          </cell>
        </row>
        <row r="21">
          <cell r="B21" t="str">
            <v>SP</v>
          </cell>
          <cell r="I21" t="str">
            <v>O001</v>
          </cell>
          <cell r="S21">
            <v>454.43</v>
          </cell>
          <cell r="T21">
            <v>0</v>
          </cell>
          <cell r="X21">
            <v>454.43</v>
          </cell>
        </row>
        <row r="22">
          <cell r="B22" t="str">
            <v>SP</v>
          </cell>
          <cell r="I22" t="str">
            <v>E010</v>
          </cell>
          <cell r="S22">
            <v>0</v>
          </cell>
          <cell r="T22">
            <v>0</v>
          </cell>
          <cell r="X22">
            <v>0</v>
          </cell>
        </row>
        <row r="23">
          <cell r="B23" t="str">
            <v>SP</v>
          </cell>
          <cell r="I23" t="str">
            <v>E022</v>
          </cell>
          <cell r="S23">
            <v>0</v>
          </cell>
          <cell r="T23">
            <v>0</v>
          </cell>
          <cell r="X23">
            <v>0</v>
          </cell>
        </row>
        <row r="24">
          <cell r="B24" t="str">
            <v>SP</v>
          </cell>
          <cell r="I24" t="str">
            <v>E023</v>
          </cell>
          <cell r="S24">
            <v>0</v>
          </cell>
          <cell r="T24">
            <v>0</v>
          </cell>
          <cell r="X24">
            <v>0</v>
          </cell>
        </row>
        <row r="25">
          <cell r="B25" t="str">
            <v>SP</v>
          </cell>
          <cell r="I25" t="str">
            <v>M001</v>
          </cell>
          <cell r="S25">
            <v>104144.94</v>
          </cell>
          <cell r="T25">
            <v>0</v>
          </cell>
          <cell r="X25">
            <v>104144.94</v>
          </cell>
        </row>
        <row r="26">
          <cell r="B26" t="str">
            <v>SP</v>
          </cell>
          <cell r="I26" t="str">
            <v>O001</v>
          </cell>
          <cell r="S26">
            <v>0</v>
          </cell>
          <cell r="T26">
            <v>0</v>
          </cell>
          <cell r="X26">
            <v>0</v>
          </cell>
        </row>
        <row r="27">
          <cell r="B27" t="str">
            <v>SP</v>
          </cell>
          <cell r="I27" t="str">
            <v>E010</v>
          </cell>
          <cell r="S27">
            <v>0</v>
          </cell>
          <cell r="T27">
            <v>0</v>
          </cell>
          <cell r="X27">
            <v>0</v>
          </cell>
        </row>
        <row r="28">
          <cell r="B28" t="str">
            <v>SP</v>
          </cell>
          <cell r="I28" t="str">
            <v>E022</v>
          </cell>
          <cell r="S28">
            <v>0</v>
          </cell>
          <cell r="T28">
            <v>0</v>
          </cell>
          <cell r="X28">
            <v>0</v>
          </cell>
        </row>
        <row r="29">
          <cell r="B29" t="str">
            <v>SP</v>
          </cell>
          <cell r="I29" t="str">
            <v>E023</v>
          </cell>
          <cell r="S29">
            <v>0</v>
          </cell>
          <cell r="T29">
            <v>0</v>
          </cell>
          <cell r="X29">
            <v>0</v>
          </cell>
        </row>
        <row r="30">
          <cell r="B30" t="str">
            <v>SP</v>
          </cell>
          <cell r="I30" t="str">
            <v>M001</v>
          </cell>
          <cell r="S30">
            <v>22863.46</v>
          </cell>
          <cell r="T30">
            <v>0</v>
          </cell>
          <cell r="X30">
            <v>22863.46</v>
          </cell>
        </row>
        <row r="31">
          <cell r="B31" t="str">
            <v>SP</v>
          </cell>
          <cell r="I31" t="str">
            <v>O001</v>
          </cell>
          <cell r="S31">
            <v>22525.059999999998</v>
          </cell>
          <cell r="T31">
            <v>0</v>
          </cell>
          <cell r="X31">
            <v>22525.059999999998</v>
          </cell>
        </row>
        <row r="32">
          <cell r="B32" t="str">
            <v>SP</v>
          </cell>
          <cell r="I32" t="str">
            <v>E010</v>
          </cell>
          <cell r="S32">
            <v>0</v>
          </cell>
          <cell r="T32">
            <v>0</v>
          </cell>
          <cell r="X32">
            <v>0</v>
          </cell>
        </row>
        <row r="33">
          <cell r="B33" t="str">
            <v>SP</v>
          </cell>
          <cell r="I33" t="str">
            <v>E022</v>
          </cell>
          <cell r="S33">
            <v>0</v>
          </cell>
          <cell r="T33">
            <v>0</v>
          </cell>
          <cell r="X33">
            <v>0</v>
          </cell>
        </row>
        <row r="34">
          <cell r="B34" t="str">
            <v>SP</v>
          </cell>
          <cell r="I34" t="str">
            <v>E023</v>
          </cell>
          <cell r="S34">
            <v>0</v>
          </cell>
          <cell r="T34">
            <v>0</v>
          </cell>
          <cell r="X34">
            <v>0</v>
          </cell>
        </row>
        <row r="35">
          <cell r="B35" t="str">
            <v>SP</v>
          </cell>
          <cell r="I35" t="str">
            <v>M001</v>
          </cell>
          <cell r="S35">
            <v>0</v>
          </cell>
          <cell r="T35">
            <v>0</v>
          </cell>
          <cell r="X35">
            <v>0</v>
          </cell>
        </row>
        <row r="36">
          <cell r="B36" t="str">
            <v>SP</v>
          </cell>
          <cell r="I36" t="str">
            <v>O001</v>
          </cell>
          <cell r="S36">
            <v>0</v>
          </cell>
          <cell r="T36">
            <v>0</v>
          </cell>
          <cell r="X36">
            <v>0</v>
          </cell>
        </row>
        <row r="37">
          <cell r="B37" t="str">
            <v>SP</v>
          </cell>
          <cell r="I37" t="str">
            <v>E010</v>
          </cell>
          <cell r="S37">
            <v>0</v>
          </cell>
          <cell r="T37">
            <v>0</v>
          </cell>
          <cell r="X37">
            <v>0</v>
          </cell>
        </row>
        <row r="38">
          <cell r="B38" t="str">
            <v>SP</v>
          </cell>
          <cell r="I38" t="str">
            <v>E022</v>
          </cell>
          <cell r="S38">
            <v>215566.16</v>
          </cell>
          <cell r="T38">
            <v>0</v>
          </cell>
          <cell r="X38">
            <v>215566.16</v>
          </cell>
        </row>
        <row r="39">
          <cell r="B39" t="str">
            <v>SP</v>
          </cell>
          <cell r="I39" t="str">
            <v>E023</v>
          </cell>
          <cell r="S39">
            <v>542423.15</v>
          </cell>
          <cell r="T39">
            <v>0</v>
          </cell>
          <cell r="X39">
            <v>542423.15</v>
          </cell>
        </row>
        <row r="40">
          <cell r="B40" t="str">
            <v>SP</v>
          </cell>
          <cell r="I40" t="str">
            <v>M001</v>
          </cell>
          <cell r="S40">
            <v>12175690.280000001</v>
          </cell>
          <cell r="T40">
            <v>0</v>
          </cell>
          <cell r="X40">
            <v>12175690.280000001</v>
          </cell>
        </row>
        <row r="41">
          <cell r="B41" t="str">
            <v>SP</v>
          </cell>
          <cell r="I41" t="str">
            <v>O001</v>
          </cell>
          <cell r="S41">
            <v>171319.27</v>
          </cell>
          <cell r="T41">
            <v>0</v>
          </cell>
          <cell r="X41">
            <v>171319.27</v>
          </cell>
        </row>
        <row r="42">
          <cell r="B42" t="str">
            <v>SP</v>
          </cell>
          <cell r="I42" t="str">
            <v>E010</v>
          </cell>
          <cell r="S42">
            <v>0</v>
          </cell>
          <cell r="T42">
            <v>0</v>
          </cell>
          <cell r="X42">
            <v>0</v>
          </cell>
        </row>
        <row r="43">
          <cell r="B43" t="str">
            <v>SP</v>
          </cell>
          <cell r="I43" t="str">
            <v>E022</v>
          </cell>
          <cell r="S43">
            <v>702764.74</v>
          </cell>
          <cell r="T43">
            <v>0</v>
          </cell>
          <cell r="X43">
            <v>702764.74</v>
          </cell>
        </row>
        <row r="44">
          <cell r="B44" t="str">
            <v>SP</v>
          </cell>
          <cell r="I44" t="str">
            <v>E023</v>
          </cell>
          <cell r="S44">
            <v>5477620.9299999997</v>
          </cell>
          <cell r="T44">
            <v>0</v>
          </cell>
          <cell r="X44">
            <v>5477620.9299999997</v>
          </cell>
        </row>
        <row r="45">
          <cell r="B45" t="str">
            <v>SP</v>
          </cell>
          <cell r="I45" t="str">
            <v>M001</v>
          </cell>
          <cell r="S45">
            <v>33628315.950000003</v>
          </cell>
          <cell r="T45">
            <v>0</v>
          </cell>
          <cell r="X45">
            <v>33628315.950000003</v>
          </cell>
        </row>
        <row r="46">
          <cell r="B46" t="str">
            <v>SP</v>
          </cell>
          <cell r="I46" t="str">
            <v>O001</v>
          </cell>
          <cell r="S46">
            <v>1909107.77</v>
          </cell>
          <cell r="T46">
            <v>0</v>
          </cell>
          <cell r="X46">
            <v>1909107.77</v>
          </cell>
        </row>
        <row r="47">
          <cell r="B47" t="str">
            <v>SP</v>
          </cell>
          <cell r="I47" t="str">
            <v>E010</v>
          </cell>
          <cell r="S47">
            <v>0</v>
          </cell>
          <cell r="T47">
            <v>0</v>
          </cell>
          <cell r="X47">
            <v>0</v>
          </cell>
        </row>
        <row r="48">
          <cell r="B48" t="str">
            <v>SP</v>
          </cell>
          <cell r="I48" t="str">
            <v>E022</v>
          </cell>
          <cell r="S48">
            <v>149988.1</v>
          </cell>
          <cell r="T48">
            <v>0</v>
          </cell>
          <cell r="X48">
            <v>149988.1</v>
          </cell>
        </row>
        <row r="49">
          <cell r="B49" t="str">
            <v>SP</v>
          </cell>
          <cell r="I49" t="str">
            <v>E023</v>
          </cell>
          <cell r="S49">
            <v>308173</v>
          </cell>
          <cell r="T49">
            <v>0</v>
          </cell>
          <cell r="X49">
            <v>308173</v>
          </cell>
        </row>
        <row r="50">
          <cell r="B50" t="str">
            <v>SP</v>
          </cell>
          <cell r="I50" t="str">
            <v>M001</v>
          </cell>
          <cell r="S50">
            <v>10131666.360000001</v>
          </cell>
          <cell r="T50">
            <v>0</v>
          </cell>
          <cell r="X50">
            <v>10131666.360000001</v>
          </cell>
        </row>
        <row r="51">
          <cell r="B51" t="str">
            <v>SP</v>
          </cell>
          <cell r="I51" t="str">
            <v>O001</v>
          </cell>
          <cell r="S51">
            <v>200659</v>
          </cell>
          <cell r="T51">
            <v>0</v>
          </cell>
          <cell r="X51">
            <v>200659</v>
          </cell>
        </row>
        <row r="52">
          <cell r="B52" t="str">
            <v>SP</v>
          </cell>
          <cell r="I52" t="str">
            <v>E010</v>
          </cell>
          <cell r="S52">
            <v>5002</v>
          </cell>
          <cell r="T52">
            <v>0</v>
          </cell>
          <cell r="X52">
            <v>5002</v>
          </cell>
        </row>
        <row r="53">
          <cell r="B53" t="str">
            <v>SP</v>
          </cell>
          <cell r="I53" t="str">
            <v>E022</v>
          </cell>
          <cell r="S53">
            <v>54268.87</v>
          </cell>
          <cell r="T53">
            <v>0</v>
          </cell>
          <cell r="X53">
            <v>54268.87</v>
          </cell>
        </row>
        <row r="54">
          <cell r="B54" t="str">
            <v>SP</v>
          </cell>
          <cell r="I54" t="str">
            <v>E023</v>
          </cell>
          <cell r="S54">
            <v>187085.24</v>
          </cell>
          <cell r="T54">
            <v>0</v>
          </cell>
          <cell r="X54">
            <v>187085.24</v>
          </cell>
        </row>
        <row r="55">
          <cell r="B55" t="str">
            <v>SP</v>
          </cell>
          <cell r="I55" t="str">
            <v>M001</v>
          </cell>
          <cell r="S55">
            <v>2309189.13</v>
          </cell>
          <cell r="T55">
            <v>0</v>
          </cell>
          <cell r="X55">
            <v>2309189.13</v>
          </cell>
        </row>
        <row r="56">
          <cell r="B56" t="str">
            <v>SP</v>
          </cell>
          <cell r="I56" t="str">
            <v>O001</v>
          </cell>
          <cell r="S56">
            <v>189202.93</v>
          </cell>
          <cell r="T56">
            <v>0</v>
          </cell>
          <cell r="X56">
            <v>189202.93</v>
          </cell>
        </row>
        <row r="57">
          <cell r="B57" t="str">
            <v>SP</v>
          </cell>
          <cell r="I57" t="str">
            <v>E010</v>
          </cell>
          <cell r="S57">
            <v>3037.55</v>
          </cell>
          <cell r="T57">
            <v>0</v>
          </cell>
          <cell r="X57">
            <v>3037.55</v>
          </cell>
        </row>
        <row r="58">
          <cell r="B58" t="str">
            <v>SP</v>
          </cell>
          <cell r="I58" t="str">
            <v>E022</v>
          </cell>
          <cell r="S58">
            <v>85462.79</v>
          </cell>
          <cell r="T58">
            <v>0</v>
          </cell>
          <cell r="X58">
            <v>85462.79</v>
          </cell>
        </row>
        <row r="59">
          <cell r="B59" t="str">
            <v>SP</v>
          </cell>
          <cell r="I59" t="str">
            <v>E023</v>
          </cell>
          <cell r="S59">
            <v>294622.43</v>
          </cell>
          <cell r="T59">
            <v>0</v>
          </cell>
          <cell r="X59">
            <v>294622.43</v>
          </cell>
        </row>
        <row r="60">
          <cell r="B60" t="str">
            <v>SP</v>
          </cell>
          <cell r="I60" t="str">
            <v>M001</v>
          </cell>
          <cell r="S60">
            <v>3636518.31</v>
          </cell>
          <cell r="T60">
            <v>0</v>
          </cell>
          <cell r="X60">
            <v>3636518.31</v>
          </cell>
        </row>
        <row r="61">
          <cell r="B61" t="str">
            <v>SP</v>
          </cell>
          <cell r="I61" t="str">
            <v>O001</v>
          </cell>
          <cell r="S61">
            <v>297957.37</v>
          </cell>
          <cell r="T61">
            <v>0</v>
          </cell>
          <cell r="X61">
            <v>297957.37</v>
          </cell>
        </row>
        <row r="62">
          <cell r="B62" t="str">
            <v>SP</v>
          </cell>
          <cell r="I62" t="str">
            <v>E010</v>
          </cell>
          <cell r="S62">
            <v>4783.54</v>
          </cell>
          <cell r="T62">
            <v>0</v>
          </cell>
          <cell r="X62">
            <v>4783.54</v>
          </cell>
        </row>
        <row r="63">
          <cell r="B63" t="str">
            <v>SP</v>
          </cell>
          <cell r="I63" t="str">
            <v>E022</v>
          </cell>
          <cell r="S63">
            <v>34185.120000000003</v>
          </cell>
          <cell r="T63">
            <v>0</v>
          </cell>
          <cell r="X63">
            <v>34185.120000000003</v>
          </cell>
        </row>
        <row r="64">
          <cell r="B64" t="str">
            <v>SP</v>
          </cell>
          <cell r="I64" t="str">
            <v>E023</v>
          </cell>
          <cell r="S64">
            <v>117848.97</v>
          </cell>
          <cell r="T64">
            <v>0</v>
          </cell>
          <cell r="X64">
            <v>117848.97</v>
          </cell>
        </row>
        <row r="65">
          <cell r="B65" t="str">
            <v>SP</v>
          </cell>
          <cell r="I65" t="str">
            <v>M001</v>
          </cell>
          <cell r="S65">
            <v>1454607.32</v>
          </cell>
          <cell r="T65">
            <v>0</v>
          </cell>
          <cell r="X65">
            <v>1454607.32</v>
          </cell>
        </row>
        <row r="66">
          <cell r="B66" t="str">
            <v>SP</v>
          </cell>
          <cell r="I66" t="str">
            <v>O001</v>
          </cell>
          <cell r="S66">
            <v>119182.95</v>
          </cell>
          <cell r="T66">
            <v>0</v>
          </cell>
          <cell r="X66">
            <v>119182.95</v>
          </cell>
        </row>
        <row r="67">
          <cell r="B67" t="str">
            <v>SP</v>
          </cell>
          <cell r="I67" t="str">
            <v>E010</v>
          </cell>
          <cell r="S67">
            <v>1913.42</v>
          </cell>
          <cell r="T67">
            <v>0</v>
          </cell>
          <cell r="X67">
            <v>1913.42</v>
          </cell>
        </row>
        <row r="68">
          <cell r="B68" t="str">
            <v>SP</v>
          </cell>
          <cell r="I68" t="str">
            <v>E022</v>
          </cell>
          <cell r="S68">
            <v>15595.84</v>
          </cell>
          <cell r="T68">
            <v>0</v>
          </cell>
          <cell r="X68">
            <v>15595.84</v>
          </cell>
        </row>
        <row r="69">
          <cell r="B69" t="str">
            <v>SP</v>
          </cell>
          <cell r="I69" t="str">
            <v>E023</v>
          </cell>
          <cell r="S69">
            <v>46951.71</v>
          </cell>
          <cell r="T69">
            <v>0</v>
          </cell>
          <cell r="X69">
            <v>46951.71</v>
          </cell>
        </row>
        <row r="70">
          <cell r="B70" t="str">
            <v>SP</v>
          </cell>
          <cell r="I70" t="str">
            <v>M001</v>
          </cell>
          <cell r="S70">
            <v>482109.31</v>
          </cell>
          <cell r="T70">
            <v>0</v>
          </cell>
          <cell r="X70">
            <v>482109.31</v>
          </cell>
        </row>
        <row r="71">
          <cell r="B71" t="str">
            <v>SP</v>
          </cell>
          <cell r="I71" t="str">
            <v>O001</v>
          </cell>
          <cell r="S71">
            <v>70948.429999999993</v>
          </cell>
          <cell r="T71">
            <v>0</v>
          </cell>
          <cell r="X71">
            <v>70948.429999999993</v>
          </cell>
        </row>
        <row r="72">
          <cell r="B72" t="str">
            <v>SP</v>
          </cell>
          <cell r="I72" t="str">
            <v>E010</v>
          </cell>
          <cell r="S72">
            <v>1313.13</v>
          </cell>
          <cell r="T72">
            <v>0</v>
          </cell>
          <cell r="X72">
            <v>1313.13</v>
          </cell>
        </row>
        <row r="73">
          <cell r="B73" t="str">
            <v>SP</v>
          </cell>
          <cell r="I73" t="str">
            <v>E022</v>
          </cell>
          <cell r="S73">
            <v>0</v>
          </cell>
          <cell r="T73">
            <v>0</v>
          </cell>
          <cell r="X73">
            <v>0</v>
          </cell>
        </row>
        <row r="74">
          <cell r="B74" t="str">
            <v>SP</v>
          </cell>
          <cell r="I74" t="str">
            <v>E023</v>
          </cell>
          <cell r="S74">
            <v>499854.21</v>
          </cell>
          <cell r="T74">
            <v>0</v>
          </cell>
          <cell r="X74">
            <v>499854.21</v>
          </cell>
        </row>
        <row r="75">
          <cell r="B75" t="str">
            <v>SP</v>
          </cell>
          <cell r="I75" t="str">
            <v>M001</v>
          </cell>
          <cell r="S75">
            <v>1350752</v>
          </cell>
          <cell r="T75">
            <v>0</v>
          </cell>
          <cell r="X75">
            <v>1350752</v>
          </cell>
        </row>
        <row r="76">
          <cell r="B76" t="str">
            <v>SP</v>
          </cell>
          <cell r="I76" t="str">
            <v>O001</v>
          </cell>
          <cell r="S76">
            <v>0</v>
          </cell>
          <cell r="T76">
            <v>0</v>
          </cell>
          <cell r="X76">
            <v>0</v>
          </cell>
        </row>
        <row r="77">
          <cell r="B77" t="str">
            <v>SP</v>
          </cell>
          <cell r="I77" t="str">
            <v>E010</v>
          </cell>
          <cell r="S77">
            <v>0</v>
          </cell>
          <cell r="T77">
            <v>0</v>
          </cell>
          <cell r="X77">
            <v>0</v>
          </cell>
        </row>
        <row r="78">
          <cell r="B78" t="str">
            <v>SP</v>
          </cell>
          <cell r="I78" t="str">
            <v>E022</v>
          </cell>
          <cell r="S78">
            <v>819.33999999999992</v>
          </cell>
          <cell r="T78">
            <v>0</v>
          </cell>
          <cell r="X78">
            <v>819.33999999999992</v>
          </cell>
        </row>
        <row r="79">
          <cell r="B79" t="str">
            <v>SP</v>
          </cell>
          <cell r="I79" t="str">
            <v>E023</v>
          </cell>
          <cell r="S79">
            <v>1714.99</v>
          </cell>
          <cell r="T79">
            <v>0</v>
          </cell>
          <cell r="X79">
            <v>1714.99</v>
          </cell>
        </row>
        <row r="80">
          <cell r="B80" t="str">
            <v>SP</v>
          </cell>
          <cell r="I80" t="str">
            <v>M001</v>
          </cell>
          <cell r="S80">
            <v>30846.49</v>
          </cell>
          <cell r="T80">
            <v>0</v>
          </cell>
          <cell r="X80">
            <v>30846.49</v>
          </cell>
        </row>
        <row r="81">
          <cell r="B81" t="str">
            <v>SP</v>
          </cell>
          <cell r="I81" t="str">
            <v>O001</v>
          </cell>
          <cell r="S81">
            <v>4588.5199999999995</v>
          </cell>
          <cell r="T81">
            <v>0</v>
          </cell>
          <cell r="X81">
            <v>4588.5199999999995</v>
          </cell>
        </row>
        <row r="82">
          <cell r="B82" t="str">
            <v>SP</v>
          </cell>
          <cell r="I82" t="str">
            <v>E010</v>
          </cell>
          <cell r="S82">
            <v>15.66</v>
          </cell>
          <cell r="T82">
            <v>0</v>
          </cell>
          <cell r="X82">
            <v>15.66</v>
          </cell>
        </row>
        <row r="83">
          <cell r="B83" t="str">
            <v>SP</v>
          </cell>
          <cell r="I83" t="str">
            <v>E022</v>
          </cell>
          <cell r="S83">
            <v>0</v>
          </cell>
          <cell r="T83">
            <v>0</v>
          </cell>
          <cell r="X83">
            <v>0</v>
          </cell>
        </row>
        <row r="84">
          <cell r="B84" t="str">
            <v>SP</v>
          </cell>
          <cell r="I84" t="str">
            <v>E023</v>
          </cell>
          <cell r="S84">
            <v>897.84</v>
          </cell>
          <cell r="T84">
            <v>0</v>
          </cell>
          <cell r="X84">
            <v>897.84</v>
          </cell>
        </row>
        <row r="85">
          <cell r="B85" t="str">
            <v>SP</v>
          </cell>
          <cell r="I85" t="str">
            <v>M001</v>
          </cell>
          <cell r="S85">
            <v>1945.3200000000002</v>
          </cell>
          <cell r="T85">
            <v>0</v>
          </cell>
          <cell r="X85">
            <v>1945.3200000000002</v>
          </cell>
        </row>
        <row r="86">
          <cell r="B86" t="str">
            <v>SP</v>
          </cell>
          <cell r="I86" t="str">
            <v>O001</v>
          </cell>
          <cell r="S86">
            <v>0</v>
          </cell>
          <cell r="T86">
            <v>0</v>
          </cell>
          <cell r="X86">
            <v>0</v>
          </cell>
        </row>
        <row r="87">
          <cell r="B87" t="str">
            <v>SP</v>
          </cell>
          <cell r="I87" t="str">
            <v>E010</v>
          </cell>
          <cell r="S87">
            <v>997.6</v>
          </cell>
          <cell r="T87">
            <v>0</v>
          </cell>
          <cell r="X87">
            <v>997.6</v>
          </cell>
        </row>
        <row r="88">
          <cell r="B88" t="str">
            <v>SP</v>
          </cell>
          <cell r="I88" t="str">
            <v>E022</v>
          </cell>
          <cell r="S88">
            <v>3796.63</v>
          </cell>
          <cell r="T88">
            <v>0</v>
          </cell>
          <cell r="X88">
            <v>3796.63</v>
          </cell>
        </row>
        <row r="89">
          <cell r="B89" t="str">
            <v>SP</v>
          </cell>
          <cell r="I89" t="str">
            <v>E023</v>
          </cell>
          <cell r="S89">
            <v>1209</v>
          </cell>
          <cell r="T89">
            <v>0</v>
          </cell>
          <cell r="X89">
            <v>1209</v>
          </cell>
        </row>
        <row r="90">
          <cell r="B90" t="str">
            <v>SP</v>
          </cell>
          <cell r="I90" t="str">
            <v>M001</v>
          </cell>
          <cell r="S90">
            <v>727930</v>
          </cell>
          <cell r="T90">
            <v>0</v>
          </cell>
          <cell r="X90">
            <v>727930</v>
          </cell>
        </row>
        <row r="91">
          <cell r="B91" t="str">
            <v>SP</v>
          </cell>
          <cell r="I91" t="str">
            <v>O001</v>
          </cell>
          <cell r="S91">
            <v>17730.010000000002</v>
          </cell>
          <cell r="T91">
            <v>0</v>
          </cell>
          <cell r="X91">
            <v>17730.010000000002</v>
          </cell>
        </row>
        <row r="92">
          <cell r="B92" t="str">
            <v>SP</v>
          </cell>
          <cell r="I92" t="str">
            <v>E010</v>
          </cell>
          <cell r="S92">
            <v>0</v>
          </cell>
          <cell r="T92">
            <v>0</v>
          </cell>
          <cell r="X92">
            <v>0</v>
          </cell>
        </row>
        <row r="93">
          <cell r="B93" t="str">
            <v>SP</v>
          </cell>
          <cell r="I93" t="str">
            <v>E022</v>
          </cell>
          <cell r="S93">
            <v>364195.66000000003</v>
          </cell>
          <cell r="T93">
            <v>0</v>
          </cell>
          <cell r="X93">
            <v>364195.66000000003</v>
          </cell>
        </row>
        <row r="94">
          <cell r="B94" t="str">
            <v>SP</v>
          </cell>
          <cell r="I94" t="str">
            <v>E023</v>
          </cell>
          <cell r="S94">
            <v>620885.48</v>
          </cell>
          <cell r="T94">
            <v>0</v>
          </cell>
          <cell r="X94">
            <v>620885.48</v>
          </cell>
        </row>
        <row r="95">
          <cell r="B95" t="str">
            <v>SP</v>
          </cell>
          <cell r="I95" t="str">
            <v>M001</v>
          </cell>
          <cell r="S95">
            <v>2847093.66</v>
          </cell>
          <cell r="T95">
            <v>0</v>
          </cell>
          <cell r="X95">
            <v>2847093.66</v>
          </cell>
        </row>
        <row r="96">
          <cell r="B96" t="str">
            <v>SP</v>
          </cell>
          <cell r="I96" t="str">
            <v>O001</v>
          </cell>
          <cell r="S96">
            <v>924235.51</v>
          </cell>
          <cell r="T96">
            <v>0</v>
          </cell>
          <cell r="X96">
            <v>924235.51</v>
          </cell>
        </row>
        <row r="97">
          <cell r="B97" t="str">
            <v>SP</v>
          </cell>
          <cell r="I97" t="str">
            <v>E010</v>
          </cell>
          <cell r="S97">
            <v>82421</v>
          </cell>
          <cell r="T97">
            <v>0</v>
          </cell>
          <cell r="X97">
            <v>82421</v>
          </cell>
        </row>
        <row r="98">
          <cell r="B98" t="str">
            <v>SP</v>
          </cell>
          <cell r="I98" t="str">
            <v>E022</v>
          </cell>
          <cell r="S98">
            <v>508545.1</v>
          </cell>
          <cell r="T98">
            <v>0</v>
          </cell>
          <cell r="X98">
            <v>508545.1</v>
          </cell>
        </row>
        <row r="99">
          <cell r="B99" t="str">
            <v>SP</v>
          </cell>
          <cell r="I99" t="str">
            <v>E023</v>
          </cell>
          <cell r="S99">
            <v>2092793.2</v>
          </cell>
          <cell r="T99">
            <v>0</v>
          </cell>
          <cell r="X99">
            <v>2092793.2</v>
          </cell>
        </row>
        <row r="100">
          <cell r="B100" t="str">
            <v>SP</v>
          </cell>
          <cell r="I100" t="str">
            <v>M001</v>
          </cell>
          <cell r="S100">
            <v>19000976.460000001</v>
          </cell>
          <cell r="T100">
            <v>0</v>
          </cell>
          <cell r="X100">
            <v>19000976.460000001</v>
          </cell>
        </row>
        <row r="101">
          <cell r="B101" t="str">
            <v>SP</v>
          </cell>
          <cell r="I101" t="str">
            <v>O001</v>
          </cell>
          <cell r="S101">
            <v>2018124</v>
          </cell>
          <cell r="T101">
            <v>0</v>
          </cell>
          <cell r="X101">
            <v>2018124</v>
          </cell>
        </row>
        <row r="102">
          <cell r="B102" t="str">
            <v>SP</v>
          </cell>
          <cell r="I102" t="str">
            <v>E010</v>
          </cell>
          <cell r="S102">
            <v>19092.689999999999</v>
          </cell>
          <cell r="T102">
            <v>0</v>
          </cell>
          <cell r="X102">
            <v>19092.689999999999</v>
          </cell>
        </row>
        <row r="103">
          <cell r="B103" t="str">
            <v>SP</v>
          </cell>
          <cell r="I103" t="str">
            <v>E022</v>
          </cell>
          <cell r="S103">
            <v>1257699.58</v>
          </cell>
          <cell r="T103">
            <v>0</v>
          </cell>
          <cell r="X103">
            <v>1257699.58</v>
          </cell>
        </row>
        <row r="104">
          <cell r="B104" t="str">
            <v>SP</v>
          </cell>
          <cell r="I104" t="str">
            <v>E023</v>
          </cell>
          <cell r="S104">
            <v>4592853.1900000004</v>
          </cell>
          <cell r="T104">
            <v>0</v>
          </cell>
          <cell r="X104">
            <v>4592853.1900000004</v>
          </cell>
        </row>
        <row r="105">
          <cell r="B105" t="str">
            <v>SP</v>
          </cell>
          <cell r="I105" t="str">
            <v>M001</v>
          </cell>
          <cell r="S105">
            <v>46260951.299999997</v>
          </cell>
          <cell r="T105">
            <v>0</v>
          </cell>
          <cell r="X105">
            <v>46260951.299999997</v>
          </cell>
        </row>
        <row r="106">
          <cell r="B106" t="str">
            <v>SP</v>
          </cell>
          <cell r="I106" t="str">
            <v>O001</v>
          </cell>
          <cell r="S106">
            <v>4468526.63</v>
          </cell>
          <cell r="T106">
            <v>0</v>
          </cell>
          <cell r="X106">
            <v>4468526.63</v>
          </cell>
        </row>
        <row r="107">
          <cell r="B107" t="str">
            <v>SP</v>
          </cell>
          <cell r="I107" t="str">
            <v>E010</v>
          </cell>
          <cell r="S107">
            <v>0</v>
          </cell>
          <cell r="T107">
            <v>0</v>
          </cell>
          <cell r="X107">
            <v>0</v>
          </cell>
        </row>
        <row r="108">
          <cell r="B108" t="str">
            <v>SP</v>
          </cell>
          <cell r="I108" t="str">
            <v>E022</v>
          </cell>
          <cell r="S108">
            <v>0</v>
          </cell>
          <cell r="T108">
            <v>0</v>
          </cell>
          <cell r="X108">
            <v>0</v>
          </cell>
        </row>
        <row r="109">
          <cell r="B109" t="str">
            <v>SP</v>
          </cell>
          <cell r="I109" t="str">
            <v>E023</v>
          </cell>
          <cell r="S109">
            <v>0</v>
          </cell>
          <cell r="T109">
            <v>0</v>
          </cell>
          <cell r="X109">
            <v>0</v>
          </cell>
        </row>
        <row r="110">
          <cell r="B110" t="str">
            <v>SP</v>
          </cell>
          <cell r="I110" t="str">
            <v>M001</v>
          </cell>
          <cell r="S110">
            <v>445872.38</v>
          </cell>
          <cell r="T110">
            <v>0</v>
          </cell>
          <cell r="X110">
            <v>445872.38</v>
          </cell>
        </row>
        <row r="111">
          <cell r="B111" t="str">
            <v>SP</v>
          </cell>
          <cell r="I111" t="str">
            <v>O001</v>
          </cell>
          <cell r="S111">
            <v>46380</v>
          </cell>
          <cell r="T111">
            <v>0</v>
          </cell>
          <cell r="X111">
            <v>46380</v>
          </cell>
        </row>
        <row r="112">
          <cell r="B112" t="str">
            <v>SP</v>
          </cell>
          <cell r="I112" t="str">
            <v>O001</v>
          </cell>
          <cell r="S112">
            <v>0</v>
          </cell>
          <cell r="T112">
            <v>0</v>
          </cell>
          <cell r="X112">
            <v>0</v>
          </cell>
        </row>
        <row r="113">
          <cell r="S113">
            <v>286659884.26000011</v>
          </cell>
          <cell r="T113">
            <v>0</v>
          </cell>
          <cell r="X113">
            <v>286659884.26000011</v>
          </cell>
        </row>
        <row r="114">
          <cell r="B114" t="str">
            <v>GO</v>
          </cell>
          <cell r="I114" t="str">
            <v>E023</v>
          </cell>
          <cell r="S114">
            <v>0</v>
          </cell>
          <cell r="T114">
            <v>0</v>
          </cell>
          <cell r="X114">
            <v>0</v>
          </cell>
        </row>
        <row r="115">
          <cell r="B115" t="str">
            <v>GO</v>
          </cell>
          <cell r="I115" t="str">
            <v>E023</v>
          </cell>
          <cell r="S115">
            <v>2203253.73</v>
          </cell>
          <cell r="T115">
            <v>0</v>
          </cell>
          <cell r="X115">
            <v>2203253.73</v>
          </cell>
        </row>
        <row r="116">
          <cell r="B116" t="str">
            <v>GO</v>
          </cell>
          <cell r="I116" t="str">
            <v>E023</v>
          </cell>
          <cell r="S116">
            <v>2544121.12</v>
          </cell>
          <cell r="T116">
            <v>0</v>
          </cell>
          <cell r="X116">
            <v>2544121.12</v>
          </cell>
        </row>
        <row r="117">
          <cell r="B117" t="str">
            <v>GO</v>
          </cell>
          <cell r="I117" t="str">
            <v>E023</v>
          </cell>
          <cell r="S117">
            <v>9782358.120000001</v>
          </cell>
          <cell r="T117">
            <v>0</v>
          </cell>
          <cell r="X117">
            <v>9782358.120000001</v>
          </cell>
        </row>
        <row r="118">
          <cell r="B118" t="str">
            <v>GO</v>
          </cell>
          <cell r="I118" t="str">
            <v>E023</v>
          </cell>
          <cell r="S118">
            <v>745333</v>
          </cell>
          <cell r="T118">
            <v>0</v>
          </cell>
          <cell r="X118">
            <v>745333</v>
          </cell>
        </row>
        <row r="119">
          <cell r="B119" t="str">
            <v>GO</v>
          </cell>
          <cell r="I119" t="str">
            <v>E023</v>
          </cell>
          <cell r="S119">
            <v>5660158</v>
          </cell>
          <cell r="T119">
            <v>0</v>
          </cell>
          <cell r="X119">
            <v>5660158</v>
          </cell>
        </row>
        <row r="120">
          <cell r="B120" t="str">
            <v>GO</v>
          </cell>
          <cell r="I120" t="str">
            <v>E023</v>
          </cell>
          <cell r="S120">
            <v>0</v>
          </cell>
          <cell r="T120">
            <v>0</v>
          </cell>
          <cell r="X120">
            <v>0</v>
          </cell>
        </row>
        <row r="121">
          <cell r="B121" t="str">
            <v>GO</v>
          </cell>
          <cell r="I121" t="str">
            <v>E023</v>
          </cell>
          <cell r="S121">
            <v>32067.919999999998</v>
          </cell>
          <cell r="T121">
            <v>0</v>
          </cell>
          <cell r="X121">
            <v>32067.919999999998</v>
          </cell>
        </row>
        <row r="122">
          <cell r="B122" t="str">
            <v>GO</v>
          </cell>
          <cell r="I122" t="str">
            <v>E023</v>
          </cell>
          <cell r="S122">
            <v>0</v>
          </cell>
          <cell r="T122">
            <v>0</v>
          </cell>
          <cell r="X122">
            <v>0</v>
          </cell>
        </row>
        <row r="123">
          <cell r="B123" t="str">
            <v>GO</v>
          </cell>
          <cell r="I123" t="str">
            <v>E023</v>
          </cell>
          <cell r="S123">
            <v>11311941.600000001</v>
          </cell>
          <cell r="T123">
            <v>0</v>
          </cell>
          <cell r="X123">
            <v>11311941.600000001</v>
          </cell>
        </row>
        <row r="124">
          <cell r="B124" t="str">
            <v>GO</v>
          </cell>
          <cell r="I124" t="str">
            <v>E023</v>
          </cell>
          <cell r="S124">
            <v>0</v>
          </cell>
          <cell r="T124">
            <v>0</v>
          </cell>
          <cell r="X124">
            <v>0</v>
          </cell>
        </row>
        <row r="125">
          <cell r="B125" t="str">
            <v>GO</v>
          </cell>
          <cell r="I125" t="str">
            <v>E010</v>
          </cell>
          <cell r="S125">
            <v>0</v>
          </cell>
          <cell r="T125">
            <v>0</v>
          </cell>
          <cell r="X125">
            <v>0</v>
          </cell>
        </row>
        <row r="126">
          <cell r="B126" t="str">
            <v>GO</v>
          </cell>
          <cell r="I126" t="str">
            <v>E022</v>
          </cell>
          <cell r="S126">
            <v>0</v>
          </cell>
          <cell r="T126">
            <v>0</v>
          </cell>
          <cell r="X126">
            <v>0</v>
          </cell>
        </row>
        <row r="127">
          <cell r="B127" t="str">
            <v>GO</v>
          </cell>
          <cell r="I127" t="str">
            <v>E023</v>
          </cell>
          <cell r="S127">
            <v>0</v>
          </cell>
          <cell r="T127">
            <v>0</v>
          </cell>
          <cell r="X127">
            <v>0</v>
          </cell>
        </row>
        <row r="128">
          <cell r="B128" t="str">
            <v>GO</v>
          </cell>
          <cell r="I128" t="str">
            <v>M001</v>
          </cell>
          <cell r="S128">
            <v>0</v>
          </cell>
          <cell r="T128">
            <v>0</v>
          </cell>
          <cell r="X128">
            <v>0</v>
          </cell>
        </row>
        <row r="129">
          <cell r="B129" t="str">
            <v>GO</v>
          </cell>
          <cell r="I129" t="str">
            <v>O001</v>
          </cell>
          <cell r="S129">
            <v>0</v>
          </cell>
          <cell r="T129">
            <v>0</v>
          </cell>
          <cell r="X129">
            <v>0</v>
          </cell>
        </row>
        <row r="130">
          <cell r="B130" t="str">
            <v>GO</v>
          </cell>
          <cell r="I130" t="str">
            <v>E023</v>
          </cell>
          <cell r="S130">
            <v>0</v>
          </cell>
          <cell r="T130">
            <v>0</v>
          </cell>
          <cell r="X130">
            <v>0</v>
          </cell>
        </row>
        <row r="131">
          <cell r="B131" t="str">
            <v>GO</v>
          </cell>
          <cell r="I131" t="str">
            <v>E023</v>
          </cell>
          <cell r="S131">
            <v>656404.18999999994</v>
          </cell>
          <cell r="T131">
            <v>0</v>
          </cell>
          <cell r="X131">
            <v>656404.18999999994</v>
          </cell>
        </row>
        <row r="132">
          <cell r="B132" t="str">
            <v>GO</v>
          </cell>
          <cell r="I132" t="str">
            <v>E023</v>
          </cell>
          <cell r="S132">
            <v>0</v>
          </cell>
          <cell r="T132">
            <v>0</v>
          </cell>
          <cell r="X132">
            <v>0</v>
          </cell>
        </row>
        <row r="133">
          <cell r="B133" t="str">
            <v>GO</v>
          </cell>
          <cell r="I133" t="str">
            <v>E023</v>
          </cell>
          <cell r="S133">
            <v>0</v>
          </cell>
          <cell r="T133">
            <v>0</v>
          </cell>
          <cell r="X133">
            <v>0</v>
          </cell>
        </row>
        <row r="134">
          <cell r="B134" t="str">
            <v>GO</v>
          </cell>
          <cell r="I134" t="str">
            <v>O001</v>
          </cell>
          <cell r="S134">
            <v>3250</v>
          </cell>
          <cell r="T134">
            <v>0</v>
          </cell>
          <cell r="X134">
            <v>0</v>
          </cell>
        </row>
        <row r="135">
          <cell r="B135" t="str">
            <v>GO</v>
          </cell>
          <cell r="I135" t="str">
            <v>M001</v>
          </cell>
          <cell r="S135">
            <v>32500</v>
          </cell>
          <cell r="T135">
            <v>0</v>
          </cell>
          <cell r="X135">
            <v>0</v>
          </cell>
        </row>
        <row r="136">
          <cell r="B136" t="str">
            <v>GO</v>
          </cell>
          <cell r="I136" t="str">
            <v>E023</v>
          </cell>
          <cell r="S136">
            <v>85818.28</v>
          </cell>
          <cell r="T136">
            <v>0</v>
          </cell>
          <cell r="X136">
            <v>0</v>
          </cell>
        </row>
        <row r="137">
          <cell r="B137" t="str">
            <v>GO</v>
          </cell>
          <cell r="I137" t="str">
            <v>E010</v>
          </cell>
          <cell r="S137">
            <v>39000</v>
          </cell>
          <cell r="T137">
            <v>0</v>
          </cell>
          <cell r="X137">
            <v>0</v>
          </cell>
        </row>
        <row r="138">
          <cell r="B138" t="str">
            <v>GO</v>
          </cell>
          <cell r="I138" t="str">
            <v>E022</v>
          </cell>
          <cell r="S138">
            <v>22750</v>
          </cell>
          <cell r="T138">
            <v>0</v>
          </cell>
          <cell r="X138">
            <v>0</v>
          </cell>
        </row>
        <row r="139">
          <cell r="B139" t="str">
            <v>GO</v>
          </cell>
          <cell r="I139" t="str">
            <v>E022</v>
          </cell>
          <cell r="S139">
            <v>0</v>
          </cell>
          <cell r="T139">
            <v>0</v>
          </cell>
          <cell r="X139">
            <v>0</v>
          </cell>
        </row>
        <row r="140">
          <cell r="B140" t="str">
            <v>GO</v>
          </cell>
          <cell r="I140" t="str">
            <v>O001</v>
          </cell>
          <cell r="S140">
            <v>1933</v>
          </cell>
          <cell r="T140">
            <v>0</v>
          </cell>
          <cell r="X140">
            <v>0</v>
          </cell>
        </row>
        <row r="141">
          <cell r="B141" t="str">
            <v>GO</v>
          </cell>
          <cell r="I141" t="str">
            <v>M001</v>
          </cell>
          <cell r="S141">
            <v>19214</v>
          </cell>
          <cell r="T141">
            <v>0</v>
          </cell>
          <cell r="X141">
            <v>0</v>
          </cell>
        </row>
        <row r="142">
          <cell r="B142" t="str">
            <v>GO</v>
          </cell>
          <cell r="I142" t="str">
            <v>E023</v>
          </cell>
          <cell r="S142">
            <v>84812.24</v>
          </cell>
          <cell r="T142">
            <v>0</v>
          </cell>
          <cell r="X142">
            <v>84812.24</v>
          </cell>
        </row>
        <row r="143">
          <cell r="B143" t="str">
            <v>GO</v>
          </cell>
          <cell r="I143" t="str">
            <v>E010</v>
          </cell>
          <cell r="S143">
            <v>23080</v>
          </cell>
          <cell r="T143">
            <v>0</v>
          </cell>
          <cell r="X143">
            <v>0</v>
          </cell>
        </row>
        <row r="144">
          <cell r="B144" t="str">
            <v>GO</v>
          </cell>
          <cell r="I144" t="str">
            <v>E022</v>
          </cell>
          <cell r="S144">
            <v>13473</v>
          </cell>
          <cell r="T144">
            <v>0</v>
          </cell>
          <cell r="X144">
            <v>0</v>
          </cell>
        </row>
        <row r="145">
          <cell r="B145" t="str">
            <v>GO</v>
          </cell>
          <cell r="I145" t="str">
            <v>O001</v>
          </cell>
          <cell r="S145">
            <v>402</v>
          </cell>
          <cell r="T145">
            <v>0</v>
          </cell>
          <cell r="X145">
            <v>0</v>
          </cell>
        </row>
        <row r="146">
          <cell r="B146" t="str">
            <v>GO</v>
          </cell>
          <cell r="I146" t="str">
            <v>M001</v>
          </cell>
          <cell r="S146">
            <v>3996</v>
          </cell>
          <cell r="T146">
            <v>0</v>
          </cell>
          <cell r="X146">
            <v>0</v>
          </cell>
        </row>
        <row r="147">
          <cell r="B147" t="str">
            <v>GO</v>
          </cell>
          <cell r="I147" t="str">
            <v>E023</v>
          </cell>
          <cell r="S147">
            <v>18000</v>
          </cell>
          <cell r="T147">
            <v>0</v>
          </cell>
          <cell r="X147">
            <v>0</v>
          </cell>
        </row>
        <row r="148">
          <cell r="B148" t="str">
            <v>GO</v>
          </cell>
          <cell r="I148" t="str">
            <v>E010</v>
          </cell>
          <cell r="S148">
            <v>4800</v>
          </cell>
          <cell r="T148">
            <v>0</v>
          </cell>
          <cell r="X148">
            <v>0</v>
          </cell>
        </row>
        <row r="149">
          <cell r="B149" t="str">
            <v>GO</v>
          </cell>
          <cell r="I149" t="str">
            <v>E022</v>
          </cell>
          <cell r="S149">
            <v>2802</v>
          </cell>
          <cell r="T149">
            <v>0</v>
          </cell>
          <cell r="X149">
            <v>0</v>
          </cell>
        </row>
        <row r="150">
          <cell r="B150" t="str">
            <v>GO</v>
          </cell>
          <cell r="I150" t="str">
            <v>O001</v>
          </cell>
          <cell r="S150">
            <v>100</v>
          </cell>
          <cell r="T150">
            <v>0</v>
          </cell>
          <cell r="X150">
            <v>0</v>
          </cell>
        </row>
        <row r="151">
          <cell r="B151" t="str">
            <v>GO</v>
          </cell>
          <cell r="I151" t="str">
            <v>M001</v>
          </cell>
          <cell r="S151">
            <v>2500</v>
          </cell>
          <cell r="T151">
            <v>0</v>
          </cell>
          <cell r="X151">
            <v>0</v>
          </cell>
        </row>
        <row r="152">
          <cell r="B152" t="str">
            <v>GO</v>
          </cell>
          <cell r="I152" t="str">
            <v>E023</v>
          </cell>
          <cell r="S152">
            <v>16900</v>
          </cell>
          <cell r="T152">
            <v>0</v>
          </cell>
          <cell r="X152">
            <v>0</v>
          </cell>
        </row>
        <row r="153">
          <cell r="B153" t="str">
            <v>GO</v>
          </cell>
          <cell r="I153" t="str">
            <v>E010</v>
          </cell>
          <cell r="S153">
            <v>2500</v>
          </cell>
          <cell r="T153">
            <v>0</v>
          </cell>
          <cell r="X153">
            <v>0</v>
          </cell>
        </row>
        <row r="154">
          <cell r="B154" t="str">
            <v>GO</v>
          </cell>
          <cell r="I154" t="str">
            <v>E022</v>
          </cell>
          <cell r="S154">
            <v>3000</v>
          </cell>
          <cell r="T154">
            <v>0</v>
          </cell>
          <cell r="X154">
            <v>0</v>
          </cell>
        </row>
        <row r="155">
          <cell r="B155" t="str">
            <v>GO</v>
          </cell>
          <cell r="I155" t="str">
            <v>M001</v>
          </cell>
          <cell r="S155">
            <v>21200</v>
          </cell>
          <cell r="T155">
            <v>0</v>
          </cell>
          <cell r="X155">
            <v>0</v>
          </cell>
        </row>
        <row r="156">
          <cell r="B156" t="str">
            <v>GO</v>
          </cell>
          <cell r="I156" t="str">
            <v>E023</v>
          </cell>
          <cell r="S156">
            <v>51940</v>
          </cell>
          <cell r="T156">
            <v>0</v>
          </cell>
          <cell r="X156">
            <v>0</v>
          </cell>
        </row>
        <row r="157">
          <cell r="B157" t="str">
            <v>GO</v>
          </cell>
          <cell r="I157" t="str">
            <v>E010</v>
          </cell>
          <cell r="S157">
            <v>19999.55</v>
          </cell>
          <cell r="T157">
            <v>0</v>
          </cell>
          <cell r="X157">
            <v>0</v>
          </cell>
        </row>
        <row r="158">
          <cell r="B158" t="str">
            <v>GO</v>
          </cell>
          <cell r="I158" t="str">
            <v>E022</v>
          </cell>
          <cell r="S158">
            <v>3800</v>
          </cell>
          <cell r="T158">
            <v>0</v>
          </cell>
          <cell r="X158">
            <v>0</v>
          </cell>
        </row>
        <row r="159">
          <cell r="B159" t="str">
            <v>GO</v>
          </cell>
          <cell r="I159" t="str">
            <v>E022</v>
          </cell>
          <cell r="S159">
            <v>0</v>
          </cell>
          <cell r="T159">
            <v>0</v>
          </cell>
          <cell r="X159">
            <v>0</v>
          </cell>
        </row>
        <row r="160">
          <cell r="B160" t="str">
            <v>GO</v>
          </cell>
          <cell r="I160" t="str">
            <v>E022</v>
          </cell>
          <cell r="S160">
            <v>0</v>
          </cell>
          <cell r="T160">
            <v>0</v>
          </cell>
          <cell r="X160">
            <v>0</v>
          </cell>
        </row>
        <row r="161">
          <cell r="B161" t="str">
            <v>GO</v>
          </cell>
          <cell r="I161" t="str">
            <v>E022</v>
          </cell>
          <cell r="S161">
            <v>0</v>
          </cell>
          <cell r="T161">
            <v>0</v>
          </cell>
          <cell r="X161">
            <v>0</v>
          </cell>
        </row>
        <row r="162">
          <cell r="B162" t="str">
            <v>GO</v>
          </cell>
          <cell r="I162" t="str">
            <v>E022</v>
          </cell>
          <cell r="S162">
            <v>0</v>
          </cell>
          <cell r="T162">
            <v>0</v>
          </cell>
          <cell r="X162">
            <v>0</v>
          </cell>
        </row>
        <row r="163">
          <cell r="B163" t="str">
            <v>GO</v>
          </cell>
          <cell r="I163" t="str">
            <v>E023</v>
          </cell>
          <cell r="S163">
            <v>2401.1999999999998</v>
          </cell>
          <cell r="T163">
            <v>0</v>
          </cell>
          <cell r="X163">
            <v>2401.1999999999998</v>
          </cell>
        </row>
        <row r="164">
          <cell r="B164" t="str">
            <v>GO</v>
          </cell>
          <cell r="I164" t="str">
            <v>E023</v>
          </cell>
          <cell r="S164">
            <v>25000</v>
          </cell>
          <cell r="T164">
            <v>0</v>
          </cell>
          <cell r="X164">
            <v>0</v>
          </cell>
        </row>
        <row r="165">
          <cell r="B165" t="str">
            <v>GO</v>
          </cell>
          <cell r="I165" t="str">
            <v>E023</v>
          </cell>
          <cell r="S165">
            <v>14903.02</v>
          </cell>
          <cell r="T165">
            <v>0</v>
          </cell>
          <cell r="X165">
            <v>0</v>
          </cell>
        </row>
        <row r="166">
          <cell r="B166" t="str">
            <v>GO</v>
          </cell>
          <cell r="I166" t="str">
            <v>E023</v>
          </cell>
          <cell r="S166">
            <v>0</v>
          </cell>
          <cell r="T166">
            <v>0</v>
          </cell>
          <cell r="X166">
            <v>0</v>
          </cell>
        </row>
        <row r="167">
          <cell r="B167" t="str">
            <v>GO</v>
          </cell>
          <cell r="I167" t="str">
            <v>E022</v>
          </cell>
          <cell r="S167">
            <v>0</v>
          </cell>
          <cell r="T167">
            <v>0</v>
          </cell>
          <cell r="X167">
            <v>0</v>
          </cell>
        </row>
        <row r="168">
          <cell r="B168" t="str">
            <v>GO</v>
          </cell>
          <cell r="I168" t="str">
            <v>E023</v>
          </cell>
          <cell r="S168">
            <v>37990</v>
          </cell>
          <cell r="T168">
            <v>0</v>
          </cell>
          <cell r="X168">
            <v>0</v>
          </cell>
        </row>
        <row r="169">
          <cell r="B169" t="str">
            <v>GO</v>
          </cell>
          <cell r="I169" t="str">
            <v>E023</v>
          </cell>
          <cell r="S169">
            <v>0</v>
          </cell>
          <cell r="T169">
            <v>0</v>
          </cell>
          <cell r="X169">
            <v>0</v>
          </cell>
        </row>
        <row r="170">
          <cell r="B170" t="str">
            <v>GO</v>
          </cell>
          <cell r="I170" t="str">
            <v>E022</v>
          </cell>
          <cell r="S170">
            <v>0</v>
          </cell>
          <cell r="T170">
            <v>0</v>
          </cell>
          <cell r="X170">
            <v>0</v>
          </cell>
        </row>
        <row r="171">
          <cell r="B171" t="str">
            <v>GO</v>
          </cell>
          <cell r="I171" t="str">
            <v>M001</v>
          </cell>
          <cell r="S171">
            <v>0</v>
          </cell>
          <cell r="T171">
            <v>0</v>
          </cell>
          <cell r="X171">
            <v>0</v>
          </cell>
        </row>
        <row r="172">
          <cell r="B172" t="str">
            <v>GO</v>
          </cell>
          <cell r="I172" t="str">
            <v>E023</v>
          </cell>
          <cell r="S172">
            <v>60026.91</v>
          </cell>
          <cell r="T172">
            <v>0</v>
          </cell>
          <cell r="X172">
            <v>33100.6</v>
          </cell>
        </row>
        <row r="173">
          <cell r="B173" t="str">
            <v>GO</v>
          </cell>
          <cell r="I173" t="str">
            <v>E010</v>
          </cell>
          <cell r="S173">
            <v>0</v>
          </cell>
          <cell r="T173">
            <v>0</v>
          </cell>
          <cell r="X173">
            <v>0</v>
          </cell>
        </row>
        <row r="174">
          <cell r="B174" t="str">
            <v>GO</v>
          </cell>
          <cell r="I174" t="str">
            <v>E022</v>
          </cell>
          <cell r="S174">
            <v>0</v>
          </cell>
          <cell r="T174">
            <v>0</v>
          </cell>
          <cell r="X174">
            <v>0</v>
          </cell>
        </row>
        <row r="175">
          <cell r="B175" t="str">
            <v>GO</v>
          </cell>
          <cell r="I175" t="str">
            <v>E023</v>
          </cell>
          <cell r="S175">
            <v>206712</v>
          </cell>
          <cell r="T175">
            <v>0</v>
          </cell>
          <cell r="X175">
            <v>0</v>
          </cell>
        </row>
        <row r="176">
          <cell r="B176" t="str">
            <v>GO</v>
          </cell>
          <cell r="I176" t="str">
            <v>E023</v>
          </cell>
          <cell r="S176">
            <v>0</v>
          </cell>
          <cell r="T176">
            <v>0</v>
          </cell>
          <cell r="X176">
            <v>0</v>
          </cell>
        </row>
        <row r="177">
          <cell r="B177" t="str">
            <v>GO</v>
          </cell>
          <cell r="I177" t="str">
            <v>E010</v>
          </cell>
          <cell r="S177">
            <v>0</v>
          </cell>
          <cell r="T177">
            <v>0</v>
          </cell>
          <cell r="X177">
            <v>0</v>
          </cell>
        </row>
        <row r="178">
          <cell r="B178" t="str">
            <v>GO</v>
          </cell>
          <cell r="I178" t="str">
            <v>E022</v>
          </cell>
          <cell r="S178">
            <v>0</v>
          </cell>
          <cell r="T178">
            <v>0</v>
          </cell>
          <cell r="X178">
            <v>0</v>
          </cell>
        </row>
        <row r="179">
          <cell r="B179" t="str">
            <v>GO</v>
          </cell>
          <cell r="I179" t="str">
            <v>E023</v>
          </cell>
          <cell r="S179">
            <v>0</v>
          </cell>
          <cell r="T179">
            <v>0</v>
          </cell>
          <cell r="X179">
            <v>0</v>
          </cell>
        </row>
        <row r="180">
          <cell r="B180" t="str">
            <v>GO</v>
          </cell>
          <cell r="I180" t="str">
            <v>E023</v>
          </cell>
          <cell r="S180">
            <v>0</v>
          </cell>
          <cell r="T180">
            <v>0</v>
          </cell>
          <cell r="X180">
            <v>0</v>
          </cell>
        </row>
        <row r="181">
          <cell r="B181" t="str">
            <v>GO</v>
          </cell>
          <cell r="I181" t="str">
            <v>E022</v>
          </cell>
          <cell r="S181">
            <v>0</v>
          </cell>
          <cell r="T181">
            <v>0</v>
          </cell>
          <cell r="X181">
            <v>0</v>
          </cell>
        </row>
        <row r="182">
          <cell r="B182" t="str">
            <v>GO</v>
          </cell>
          <cell r="I182" t="str">
            <v>E022</v>
          </cell>
          <cell r="S182">
            <v>0</v>
          </cell>
          <cell r="T182">
            <v>0</v>
          </cell>
          <cell r="X182">
            <v>0</v>
          </cell>
        </row>
        <row r="183">
          <cell r="B183" t="str">
            <v>GO</v>
          </cell>
          <cell r="I183" t="str">
            <v>E023</v>
          </cell>
          <cell r="S183">
            <v>0</v>
          </cell>
          <cell r="T183">
            <v>0</v>
          </cell>
          <cell r="X183">
            <v>0</v>
          </cell>
        </row>
        <row r="184">
          <cell r="B184" t="str">
            <v>GO</v>
          </cell>
          <cell r="I184" t="str">
            <v>E023</v>
          </cell>
          <cell r="S184">
            <v>0</v>
          </cell>
          <cell r="T184">
            <v>0</v>
          </cell>
          <cell r="X184">
            <v>0</v>
          </cell>
        </row>
        <row r="185">
          <cell r="B185" t="str">
            <v>GO</v>
          </cell>
          <cell r="I185" t="str">
            <v>E023</v>
          </cell>
          <cell r="S185">
            <v>0</v>
          </cell>
          <cell r="T185">
            <v>0</v>
          </cell>
          <cell r="X185">
            <v>0</v>
          </cell>
        </row>
        <row r="186">
          <cell r="B186" t="str">
            <v>GO</v>
          </cell>
          <cell r="I186" t="str">
            <v>E023</v>
          </cell>
          <cell r="S186">
            <v>0</v>
          </cell>
          <cell r="T186">
            <v>0</v>
          </cell>
          <cell r="X186">
            <v>0</v>
          </cell>
        </row>
        <row r="187">
          <cell r="B187" t="str">
            <v>GO</v>
          </cell>
          <cell r="I187" t="str">
            <v>E023</v>
          </cell>
          <cell r="S187">
            <v>0</v>
          </cell>
          <cell r="T187">
            <v>0</v>
          </cell>
          <cell r="X187">
            <v>0</v>
          </cell>
        </row>
        <row r="188">
          <cell r="B188" t="str">
            <v>GO</v>
          </cell>
          <cell r="I188" t="str">
            <v>E022</v>
          </cell>
          <cell r="S188">
            <v>0</v>
          </cell>
          <cell r="T188">
            <v>0</v>
          </cell>
          <cell r="X188">
            <v>0</v>
          </cell>
        </row>
        <row r="189">
          <cell r="B189" t="str">
            <v>GO</v>
          </cell>
          <cell r="I189" t="str">
            <v>E023</v>
          </cell>
          <cell r="S189">
            <v>0</v>
          </cell>
          <cell r="T189">
            <v>0</v>
          </cell>
          <cell r="X189">
            <v>0</v>
          </cell>
        </row>
        <row r="190">
          <cell r="B190" t="str">
            <v>GO</v>
          </cell>
          <cell r="I190" t="str">
            <v>E022</v>
          </cell>
          <cell r="S190">
            <v>0</v>
          </cell>
          <cell r="T190">
            <v>0</v>
          </cell>
          <cell r="X190">
            <v>0</v>
          </cell>
        </row>
        <row r="191">
          <cell r="B191" t="str">
            <v>GO</v>
          </cell>
          <cell r="I191" t="str">
            <v>O001</v>
          </cell>
          <cell r="S191">
            <v>302</v>
          </cell>
          <cell r="T191">
            <v>0</v>
          </cell>
          <cell r="X191">
            <v>302</v>
          </cell>
        </row>
        <row r="192">
          <cell r="B192" t="str">
            <v>GO</v>
          </cell>
          <cell r="I192" t="str">
            <v>M001</v>
          </cell>
          <cell r="S192">
            <v>15106</v>
          </cell>
          <cell r="T192">
            <v>0</v>
          </cell>
          <cell r="X192">
            <v>7679.92</v>
          </cell>
        </row>
        <row r="193">
          <cell r="B193" t="str">
            <v>GO</v>
          </cell>
          <cell r="I193" t="str">
            <v>E023</v>
          </cell>
          <cell r="S193">
            <v>55896.800000000003</v>
          </cell>
          <cell r="T193">
            <v>0</v>
          </cell>
          <cell r="X193">
            <v>26428.23</v>
          </cell>
        </row>
        <row r="194">
          <cell r="B194" t="str">
            <v>GO</v>
          </cell>
          <cell r="I194" t="str">
            <v>E010</v>
          </cell>
          <cell r="S194">
            <v>1812</v>
          </cell>
          <cell r="T194">
            <v>0</v>
          </cell>
          <cell r="X194">
            <v>1812</v>
          </cell>
        </row>
        <row r="195">
          <cell r="B195" t="str">
            <v>GO</v>
          </cell>
          <cell r="I195" t="str">
            <v>E022</v>
          </cell>
          <cell r="S195">
            <v>7476</v>
          </cell>
          <cell r="T195">
            <v>0</v>
          </cell>
          <cell r="X195">
            <v>7476</v>
          </cell>
        </row>
        <row r="196">
          <cell r="B196" t="str">
            <v>GO</v>
          </cell>
          <cell r="I196" t="str">
            <v>E023</v>
          </cell>
          <cell r="S196">
            <v>0</v>
          </cell>
          <cell r="T196">
            <v>0</v>
          </cell>
          <cell r="X196">
            <v>0</v>
          </cell>
        </row>
        <row r="197">
          <cell r="B197" t="str">
            <v>GO</v>
          </cell>
          <cell r="I197" t="str">
            <v>E023</v>
          </cell>
          <cell r="S197">
            <v>134963.68</v>
          </cell>
          <cell r="T197">
            <v>0</v>
          </cell>
          <cell r="X197">
            <v>0</v>
          </cell>
        </row>
        <row r="198">
          <cell r="B198" t="str">
            <v>GO</v>
          </cell>
          <cell r="I198" t="str">
            <v>E023</v>
          </cell>
          <cell r="S198">
            <v>0</v>
          </cell>
          <cell r="T198">
            <v>0</v>
          </cell>
          <cell r="X198">
            <v>0</v>
          </cell>
        </row>
        <row r="199">
          <cell r="B199" t="str">
            <v>GO</v>
          </cell>
          <cell r="I199" t="str">
            <v>E022</v>
          </cell>
          <cell r="S199">
            <v>0</v>
          </cell>
          <cell r="T199">
            <v>0</v>
          </cell>
          <cell r="X199">
            <v>0</v>
          </cell>
        </row>
        <row r="200">
          <cell r="B200" t="str">
            <v>GO</v>
          </cell>
          <cell r="I200" t="str">
            <v>E023</v>
          </cell>
          <cell r="S200">
            <v>39196.400000000001</v>
          </cell>
          <cell r="T200">
            <v>0</v>
          </cell>
          <cell r="X200">
            <v>39196.400000000001</v>
          </cell>
        </row>
        <row r="201">
          <cell r="B201" t="str">
            <v>GO</v>
          </cell>
          <cell r="I201" t="str">
            <v>E023</v>
          </cell>
          <cell r="S201">
            <v>26682.9</v>
          </cell>
          <cell r="T201">
            <v>0</v>
          </cell>
          <cell r="X201">
            <v>0</v>
          </cell>
        </row>
        <row r="202">
          <cell r="B202" t="str">
            <v>GO</v>
          </cell>
          <cell r="I202" t="str">
            <v>E023</v>
          </cell>
          <cell r="S202">
            <v>0</v>
          </cell>
          <cell r="T202">
            <v>0</v>
          </cell>
          <cell r="X202">
            <v>0</v>
          </cell>
        </row>
        <row r="203">
          <cell r="B203" t="str">
            <v>GO</v>
          </cell>
          <cell r="I203" t="str">
            <v>E023</v>
          </cell>
          <cell r="S203">
            <v>0</v>
          </cell>
          <cell r="T203">
            <v>0</v>
          </cell>
          <cell r="X203">
            <v>0</v>
          </cell>
        </row>
        <row r="204">
          <cell r="B204" t="str">
            <v>GO</v>
          </cell>
          <cell r="I204" t="str">
            <v>E023</v>
          </cell>
          <cell r="S204">
            <v>0</v>
          </cell>
          <cell r="T204">
            <v>0</v>
          </cell>
          <cell r="X204">
            <v>0</v>
          </cell>
        </row>
        <row r="205">
          <cell r="B205" t="str">
            <v>GO</v>
          </cell>
          <cell r="I205" t="str">
            <v>E023</v>
          </cell>
          <cell r="S205">
            <v>0</v>
          </cell>
          <cell r="T205">
            <v>0</v>
          </cell>
          <cell r="X205">
            <v>0</v>
          </cell>
        </row>
        <row r="206">
          <cell r="B206" t="str">
            <v>GO</v>
          </cell>
          <cell r="I206" t="str">
            <v>E010</v>
          </cell>
          <cell r="S206">
            <v>0</v>
          </cell>
          <cell r="T206">
            <v>0</v>
          </cell>
          <cell r="X206">
            <v>0</v>
          </cell>
        </row>
        <row r="207">
          <cell r="B207" t="str">
            <v>GO</v>
          </cell>
          <cell r="I207" t="str">
            <v>E022</v>
          </cell>
          <cell r="S207">
            <v>0</v>
          </cell>
          <cell r="T207">
            <v>0</v>
          </cell>
          <cell r="X207">
            <v>0</v>
          </cell>
        </row>
        <row r="208">
          <cell r="B208" t="str">
            <v>GO</v>
          </cell>
          <cell r="I208" t="str">
            <v>E023</v>
          </cell>
          <cell r="S208">
            <v>0</v>
          </cell>
          <cell r="T208">
            <v>0</v>
          </cell>
          <cell r="X208">
            <v>0</v>
          </cell>
        </row>
        <row r="209">
          <cell r="B209" t="str">
            <v>GO</v>
          </cell>
          <cell r="I209" t="str">
            <v>M001</v>
          </cell>
          <cell r="S209">
            <v>0</v>
          </cell>
          <cell r="T209">
            <v>0</v>
          </cell>
          <cell r="X209">
            <v>0</v>
          </cell>
        </row>
        <row r="210">
          <cell r="B210" t="str">
            <v>GO</v>
          </cell>
          <cell r="I210" t="str">
            <v>E010</v>
          </cell>
          <cell r="S210">
            <v>0</v>
          </cell>
          <cell r="T210">
            <v>0</v>
          </cell>
          <cell r="X210">
            <v>0</v>
          </cell>
        </row>
        <row r="211">
          <cell r="B211" t="str">
            <v>GO</v>
          </cell>
          <cell r="I211" t="str">
            <v>E010</v>
          </cell>
          <cell r="S211">
            <v>0</v>
          </cell>
          <cell r="T211">
            <v>0</v>
          </cell>
          <cell r="X211">
            <v>0</v>
          </cell>
        </row>
        <row r="212">
          <cell r="B212" t="str">
            <v>GO</v>
          </cell>
          <cell r="I212" t="str">
            <v>E022</v>
          </cell>
          <cell r="S212">
            <v>0</v>
          </cell>
          <cell r="T212">
            <v>0</v>
          </cell>
          <cell r="X212">
            <v>0</v>
          </cell>
        </row>
        <row r="213">
          <cell r="B213" t="str">
            <v>GO</v>
          </cell>
          <cell r="I213" t="str">
            <v>E022</v>
          </cell>
          <cell r="S213">
            <v>0</v>
          </cell>
          <cell r="T213">
            <v>0</v>
          </cell>
          <cell r="X213">
            <v>0</v>
          </cell>
        </row>
        <row r="214">
          <cell r="B214" t="str">
            <v>GO</v>
          </cell>
          <cell r="I214" t="str">
            <v>E023</v>
          </cell>
          <cell r="S214">
            <v>39040</v>
          </cell>
          <cell r="T214">
            <v>0</v>
          </cell>
          <cell r="X214">
            <v>32321.599999999999</v>
          </cell>
        </row>
        <row r="215">
          <cell r="B215" t="str">
            <v>GO</v>
          </cell>
          <cell r="I215" t="str">
            <v>E023</v>
          </cell>
          <cell r="S215">
            <v>0</v>
          </cell>
          <cell r="T215">
            <v>0</v>
          </cell>
          <cell r="X215">
            <v>0</v>
          </cell>
        </row>
        <row r="216">
          <cell r="B216" t="str">
            <v>GO</v>
          </cell>
          <cell r="I216" t="str">
            <v>E023</v>
          </cell>
          <cell r="S216">
            <v>0</v>
          </cell>
          <cell r="T216">
            <v>0</v>
          </cell>
          <cell r="X216">
            <v>0</v>
          </cell>
        </row>
        <row r="217">
          <cell r="S217">
            <v>34080916.659999996</v>
          </cell>
          <cell r="T217">
            <v>0</v>
          </cell>
          <cell r="X217">
            <v>33171167.870000005</v>
          </cell>
        </row>
        <row r="218">
          <cell r="B218" t="str">
            <v>GO</v>
          </cell>
          <cell r="I218" t="str">
            <v>E022</v>
          </cell>
          <cell r="S218">
            <v>0</v>
          </cell>
          <cell r="T218">
            <v>0</v>
          </cell>
          <cell r="X218">
            <v>0</v>
          </cell>
        </row>
        <row r="219">
          <cell r="B219" t="str">
            <v>GO</v>
          </cell>
          <cell r="I219" t="str">
            <v>E023</v>
          </cell>
          <cell r="S219">
            <v>2938833</v>
          </cell>
          <cell r="T219">
            <v>0</v>
          </cell>
          <cell r="X219">
            <v>2938833</v>
          </cell>
        </row>
        <row r="220">
          <cell r="B220" t="str">
            <v>GO</v>
          </cell>
          <cell r="I220" t="str">
            <v>E023</v>
          </cell>
          <cell r="S220">
            <v>746334.96</v>
          </cell>
          <cell r="T220">
            <v>0</v>
          </cell>
          <cell r="X220">
            <v>746334.96</v>
          </cell>
        </row>
        <row r="221">
          <cell r="B221" t="str">
            <v>GO</v>
          </cell>
          <cell r="I221" t="str">
            <v>E023</v>
          </cell>
          <cell r="S221">
            <v>2773253</v>
          </cell>
          <cell r="T221">
            <v>0</v>
          </cell>
          <cell r="X221">
            <v>2773253</v>
          </cell>
        </row>
        <row r="222">
          <cell r="B222" t="str">
            <v>GO</v>
          </cell>
          <cell r="I222" t="str">
            <v>E023</v>
          </cell>
          <cell r="S222">
            <v>1016573.22</v>
          </cell>
          <cell r="T222">
            <v>0</v>
          </cell>
          <cell r="X222">
            <v>1016573.22</v>
          </cell>
        </row>
        <row r="223">
          <cell r="B223" t="str">
            <v>GO</v>
          </cell>
          <cell r="I223" t="str">
            <v>E023</v>
          </cell>
          <cell r="S223">
            <v>0</v>
          </cell>
          <cell r="T223">
            <v>0</v>
          </cell>
          <cell r="X223">
            <v>0</v>
          </cell>
        </row>
        <row r="224">
          <cell r="B224" t="str">
            <v>GO</v>
          </cell>
          <cell r="I224" t="str">
            <v>E010</v>
          </cell>
          <cell r="S224">
            <v>84629.459999999992</v>
          </cell>
          <cell r="T224">
            <v>0</v>
          </cell>
          <cell r="X224">
            <v>84629.459999999992</v>
          </cell>
        </row>
        <row r="225">
          <cell r="B225" t="str">
            <v>GO</v>
          </cell>
          <cell r="I225" t="str">
            <v>E022</v>
          </cell>
          <cell r="S225">
            <v>701079.49</v>
          </cell>
          <cell r="T225">
            <v>0</v>
          </cell>
          <cell r="X225">
            <v>701079.49</v>
          </cell>
        </row>
        <row r="226">
          <cell r="B226" t="str">
            <v>GO</v>
          </cell>
          <cell r="I226" t="str">
            <v>E023</v>
          </cell>
          <cell r="S226">
            <v>2124446.34</v>
          </cell>
          <cell r="T226">
            <v>0</v>
          </cell>
          <cell r="X226">
            <v>2124446.34</v>
          </cell>
        </row>
        <row r="227">
          <cell r="B227" t="str">
            <v>GO</v>
          </cell>
          <cell r="I227" t="str">
            <v>E023</v>
          </cell>
          <cell r="S227">
            <v>1390193.3900000001</v>
          </cell>
          <cell r="T227">
            <v>0</v>
          </cell>
          <cell r="X227">
            <v>1390193.3900000001</v>
          </cell>
        </row>
        <row r="228">
          <cell r="B228" t="str">
            <v>GO</v>
          </cell>
          <cell r="I228" t="str">
            <v>E023</v>
          </cell>
          <cell r="S228">
            <v>754837.26</v>
          </cell>
          <cell r="T228">
            <v>0</v>
          </cell>
          <cell r="X228">
            <v>754837.26</v>
          </cell>
        </row>
        <row r="229">
          <cell r="B229" t="str">
            <v>GO</v>
          </cell>
          <cell r="I229" t="str">
            <v>M001</v>
          </cell>
          <cell r="S229">
            <v>4687.5599999999995</v>
          </cell>
          <cell r="T229">
            <v>0</v>
          </cell>
          <cell r="X229">
            <v>4687.5599999999995</v>
          </cell>
        </row>
        <row r="230">
          <cell r="B230" t="str">
            <v>GO</v>
          </cell>
          <cell r="I230" t="str">
            <v>O001</v>
          </cell>
          <cell r="S230">
            <v>3760.38</v>
          </cell>
          <cell r="T230">
            <v>0</v>
          </cell>
          <cell r="X230">
            <v>3760.38</v>
          </cell>
        </row>
        <row r="231">
          <cell r="B231" t="str">
            <v>GO</v>
          </cell>
          <cell r="I231" t="str">
            <v>E023</v>
          </cell>
          <cell r="S231">
            <v>0</v>
          </cell>
          <cell r="T231">
            <v>0</v>
          </cell>
          <cell r="X231">
            <v>0</v>
          </cell>
        </row>
        <row r="232">
          <cell r="B232" t="str">
            <v>GO</v>
          </cell>
          <cell r="I232" t="str">
            <v>E023</v>
          </cell>
          <cell r="S232">
            <v>329229.08999999997</v>
          </cell>
          <cell r="T232">
            <v>0</v>
          </cell>
          <cell r="X232">
            <v>329229.08999999997</v>
          </cell>
        </row>
        <row r="233">
          <cell r="B233" t="str">
            <v>GO</v>
          </cell>
          <cell r="I233" t="str">
            <v>E023</v>
          </cell>
          <cell r="S233">
            <v>1047020.56</v>
          </cell>
          <cell r="T233">
            <v>0</v>
          </cell>
          <cell r="X233">
            <v>1047020.56</v>
          </cell>
        </row>
        <row r="234">
          <cell r="B234" t="str">
            <v>GO</v>
          </cell>
          <cell r="I234" t="str">
            <v>E010</v>
          </cell>
          <cell r="S234">
            <v>1434426</v>
          </cell>
          <cell r="T234">
            <v>0</v>
          </cell>
          <cell r="X234">
            <v>1434426</v>
          </cell>
        </row>
        <row r="235">
          <cell r="B235" t="str">
            <v>GO</v>
          </cell>
          <cell r="I235" t="str">
            <v>E022</v>
          </cell>
          <cell r="S235">
            <v>61917</v>
          </cell>
          <cell r="T235">
            <v>0</v>
          </cell>
          <cell r="X235">
            <v>61917</v>
          </cell>
        </row>
        <row r="236">
          <cell r="B236" t="str">
            <v>GO</v>
          </cell>
          <cell r="I236" t="str">
            <v>E023</v>
          </cell>
          <cell r="S236">
            <v>4605082.3100000005</v>
          </cell>
          <cell r="T236">
            <v>0</v>
          </cell>
          <cell r="X236">
            <v>4605082.3100000005</v>
          </cell>
        </row>
        <row r="237">
          <cell r="B237" t="str">
            <v>GO</v>
          </cell>
          <cell r="I237" t="str">
            <v>E010</v>
          </cell>
          <cell r="S237">
            <v>2958284.87</v>
          </cell>
          <cell r="T237">
            <v>0</v>
          </cell>
          <cell r="X237">
            <v>2958284.87</v>
          </cell>
        </row>
        <row r="238">
          <cell r="B238" t="str">
            <v>GO</v>
          </cell>
          <cell r="I238" t="str">
            <v>E022</v>
          </cell>
          <cell r="S238">
            <v>1309240.71</v>
          </cell>
          <cell r="T238">
            <v>0</v>
          </cell>
          <cell r="X238">
            <v>1309240.71</v>
          </cell>
        </row>
        <row r="239">
          <cell r="B239" t="str">
            <v>GO</v>
          </cell>
          <cell r="I239" t="str">
            <v>E023</v>
          </cell>
          <cell r="S239">
            <v>1507188.39</v>
          </cell>
          <cell r="T239">
            <v>0</v>
          </cell>
          <cell r="X239">
            <v>1507188.39</v>
          </cell>
        </row>
        <row r="240">
          <cell r="B240" t="str">
            <v>GO</v>
          </cell>
          <cell r="I240" t="str">
            <v>E023</v>
          </cell>
          <cell r="S240">
            <v>10891310.18</v>
          </cell>
          <cell r="T240">
            <v>0</v>
          </cell>
          <cell r="X240">
            <v>10891310.18</v>
          </cell>
        </row>
        <row r="241">
          <cell r="B241" t="str">
            <v>GO</v>
          </cell>
          <cell r="I241" t="str">
            <v>E023</v>
          </cell>
          <cell r="S241">
            <v>3931560.42</v>
          </cell>
          <cell r="T241">
            <v>0</v>
          </cell>
          <cell r="X241">
            <v>3931560.42</v>
          </cell>
        </row>
        <row r="242">
          <cell r="B242" t="str">
            <v>GO</v>
          </cell>
          <cell r="I242" t="str">
            <v>E023</v>
          </cell>
          <cell r="S242">
            <v>2778584.08</v>
          </cell>
          <cell r="T242">
            <v>0</v>
          </cell>
          <cell r="X242">
            <v>2778584.08</v>
          </cell>
        </row>
        <row r="243">
          <cell r="B243" t="str">
            <v>GO</v>
          </cell>
          <cell r="I243" t="str">
            <v>E023</v>
          </cell>
          <cell r="S243">
            <v>2279976.66</v>
          </cell>
          <cell r="T243">
            <v>0</v>
          </cell>
          <cell r="X243">
            <v>2279976.66</v>
          </cell>
        </row>
        <row r="244">
          <cell r="B244" t="str">
            <v>GO</v>
          </cell>
          <cell r="I244" t="str">
            <v>E023</v>
          </cell>
          <cell r="S244">
            <v>0</v>
          </cell>
          <cell r="T244">
            <v>0</v>
          </cell>
          <cell r="X244">
            <v>0</v>
          </cell>
        </row>
        <row r="245">
          <cell r="B245" t="str">
            <v>GO</v>
          </cell>
          <cell r="I245" t="str">
            <v>E010</v>
          </cell>
          <cell r="S245">
            <v>0</v>
          </cell>
          <cell r="T245">
            <v>0</v>
          </cell>
          <cell r="X245">
            <v>0</v>
          </cell>
        </row>
        <row r="246">
          <cell r="B246" t="str">
            <v>GO</v>
          </cell>
          <cell r="I246" t="str">
            <v>E022</v>
          </cell>
          <cell r="S246">
            <v>0</v>
          </cell>
          <cell r="T246">
            <v>0</v>
          </cell>
          <cell r="X246">
            <v>0</v>
          </cell>
        </row>
        <row r="247">
          <cell r="B247" t="str">
            <v>GO</v>
          </cell>
          <cell r="I247" t="str">
            <v>E023</v>
          </cell>
          <cell r="S247">
            <v>0</v>
          </cell>
          <cell r="T247">
            <v>0</v>
          </cell>
          <cell r="X247">
            <v>0</v>
          </cell>
        </row>
        <row r="248">
          <cell r="B248" t="str">
            <v>GO</v>
          </cell>
          <cell r="I248" t="str">
            <v>M001</v>
          </cell>
          <cell r="S248">
            <v>0</v>
          </cell>
          <cell r="T248">
            <v>0</v>
          </cell>
          <cell r="X248">
            <v>0</v>
          </cell>
        </row>
        <row r="249">
          <cell r="B249" t="str">
            <v>GO</v>
          </cell>
          <cell r="I249" t="str">
            <v>O001</v>
          </cell>
          <cell r="S249">
            <v>0</v>
          </cell>
          <cell r="T249">
            <v>0</v>
          </cell>
          <cell r="X249">
            <v>0</v>
          </cell>
        </row>
        <row r="250">
          <cell r="B250" t="str">
            <v>GO</v>
          </cell>
          <cell r="I250" t="str">
            <v>E023</v>
          </cell>
          <cell r="S250">
            <v>61331.22</v>
          </cell>
          <cell r="T250">
            <v>0</v>
          </cell>
          <cell r="X250">
            <v>61331.22</v>
          </cell>
        </row>
        <row r="251">
          <cell r="B251" t="str">
            <v>GO</v>
          </cell>
          <cell r="I251" t="str">
            <v>E023</v>
          </cell>
          <cell r="S251">
            <v>156680.04</v>
          </cell>
          <cell r="T251">
            <v>0</v>
          </cell>
          <cell r="X251">
            <v>156680.04</v>
          </cell>
        </row>
        <row r="252">
          <cell r="B252" t="str">
            <v>GO</v>
          </cell>
          <cell r="I252" t="str">
            <v>E023</v>
          </cell>
          <cell r="S252">
            <v>5854084.7300000004</v>
          </cell>
          <cell r="T252">
            <v>0</v>
          </cell>
          <cell r="X252">
            <v>5854084.7200000007</v>
          </cell>
        </row>
        <row r="253">
          <cell r="B253" t="str">
            <v>GO</v>
          </cell>
          <cell r="I253" t="str">
            <v>E023</v>
          </cell>
          <cell r="S253">
            <v>0</v>
          </cell>
          <cell r="T253">
            <v>0</v>
          </cell>
          <cell r="X253">
            <v>0</v>
          </cell>
        </row>
        <row r="254">
          <cell r="B254" t="str">
            <v>GO</v>
          </cell>
          <cell r="I254" t="str">
            <v>E023</v>
          </cell>
          <cell r="S254">
            <v>1615836.46</v>
          </cell>
          <cell r="T254">
            <v>0</v>
          </cell>
          <cell r="X254">
            <v>1615836.46</v>
          </cell>
        </row>
        <row r="255">
          <cell r="B255" t="str">
            <v>GO</v>
          </cell>
          <cell r="I255" t="str">
            <v>E023</v>
          </cell>
          <cell r="S255">
            <v>1133662.67</v>
          </cell>
          <cell r="T255">
            <v>0</v>
          </cell>
          <cell r="X255">
            <v>1133662.67</v>
          </cell>
        </row>
        <row r="256">
          <cell r="B256" t="str">
            <v>GO</v>
          </cell>
          <cell r="I256" t="str">
            <v>E023</v>
          </cell>
          <cell r="S256">
            <v>2706027.55</v>
          </cell>
          <cell r="T256">
            <v>0</v>
          </cell>
          <cell r="X256">
            <v>2706027.55</v>
          </cell>
        </row>
        <row r="257">
          <cell r="B257" t="str">
            <v>GO</v>
          </cell>
          <cell r="I257" t="str">
            <v>E023</v>
          </cell>
          <cell r="S257">
            <v>4288703.5999999996</v>
          </cell>
          <cell r="T257">
            <v>0</v>
          </cell>
          <cell r="X257">
            <v>4288703.5999999996</v>
          </cell>
        </row>
        <row r="258">
          <cell r="B258" t="str">
            <v>GO</v>
          </cell>
          <cell r="I258" t="str">
            <v>E023</v>
          </cell>
          <cell r="S258">
            <v>4443826.3599999994</v>
          </cell>
          <cell r="T258">
            <v>0</v>
          </cell>
          <cell r="X258">
            <v>4443826.3599999994</v>
          </cell>
        </row>
        <row r="259">
          <cell r="B259" t="str">
            <v>GO</v>
          </cell>
          <cell r="I259" t="str">
            <v>E023</v>
          </cell>
          <cell r="S259">
            <v>2745863.83</v>
          </cell>
          <cell r="T259">
            <v>0</v>
          </cell>
          <cell r="X259">
            <v>2745863.83</v>
          </cell>
        </row>
        <row r="260">
          <cell r="B260" t="str">
            <v>GO</v>
          </cell>
          <cell r="I260" t="str">
            <v>E023</v>
          </cell>
          <cell r="S260">
            <v>0</v>
          </cell>
          <cell r="T260">
            <v>0</v>
          </cell>
          <cell r="X260">
            <v>0</v>
          </cell>
        </row>
        <row r="261">
          <cell r="B261" t="str">
            <v>GO</v>
          </cell>
          <cell r="I261" t="str">
            <v>E023</v>
          </cell>
          <cell r="S261">
            <v>190823.18</v>
          </cell>
          <cell r="T261">
            <v>0</v>
          </cell>
          <cell r="X261">
            <v>190823.18</v>
          </cell>
        </row>
        <row r="262">
          <cell r="B262" t="str">
            <v>GO</v>
          </cell>
          <cell r="I262" t="str">
            <v>E023</v>
          </cell>
          <cell r="S262">
            <v>228413.68</v>
          </cell>
          <cell r="T262">
            <v>0</v>
          </cell>
          <cell r="X262">
            <v>228413.68</v>
          </cell>
        </row>
        <row r="263">
          <cell r="B263" t="str">
            <v>OC</v>
          </cell>
          <cell r="I263" t="str">
            <v>E023</v>
          </cell>
          <cell r="S263">
            <v>0</v>
          </cell>
          <cell r="T263">
            <v>0</v>
          </cell>
          <cell r="X263">
            <v>0</v>
          </cell>
        </row>
        <row r="264">
          <cell r="B264" t="str">
            <v>OC</v>
          </cell>
          <cell r="I264" t="str">
            <v>E023</v>
          </cell>
          <cell r="S264">
            <v>2158490.35</v>
          </cell>
          <cell r="T264">
            <v>0</v>
          </cell>
          <cell r="X264">
            <v>2158490.35</v>
          </cell>
        </row>
        <row r="265">
          <cell r="B265" t="str">
            <v>GO</v>
          </cell>
          <cell r="I265" t="str">
            <v>E023</v>
          </cell>
          <cell r="S265">
            <v>740577.6</v>
          </cell>
          <cell r="T265">
            <v>0</v>
          </cell>
          <cell r="X265">
            <v>740577.6</v>
          </cell>
        </row>
        <row r="266">
          <cell r="B266" t="str">
            <v>GO</v>
          </cell>
          <cell r="I266" t="str">
            <v>E010</v>
          </cell>
          <cell r="S266">
            <v>96723.11</v>
          </cell>
          <cell r="T266">
            <v>0</v>
          </cell>
          <cell r="X266">
            <v>96723.11</v>
          </cell>
        </row>
        <row r="267">
          <cell r="B267" t="str">
            <v>GO</v>
          </cell>
          <cell r="I267" t="str">
            <v>E022</v>
          </cell>
          <cell r="S267">
            <v>425730.88</v>
          </cell>
          <cell r="T267">
            <v>0</v>
          </cell>
          <cell r="X267">
            <v>425730.88</v>
          </cell>
        </row>
        <row r="268">
          <cell r="B268" t="str">
            <v>GO</v>
          </cell>
          <cell r="I268" t="str">
            <v>E023</v>
          </cell>
          <cell r="S268">
            <v>5405896.9900000002</v>
          </cell>
          <cell r="T268">
            <v>0</v>
          </cell>
          <cell r="X268">
            <v>5405896.9900000002</v>
          </cell>
        </row>
        <row r="269">
          <cell r="B269" t="str">
            <v>GO</v>
          </cell>
          <cell r="I269" t="str">
            <v>M001</v>
          </cell>
          <cell r="S269">
            <v>104941</v>
          </cell>
          <cell r="T269">
            <v>0</v>
          </cell>
          <cell r="X269">
            <v>104941</v>
          </cell>
        </row>
        <row r="270">
          <cell r="B270" t="str">
            <v>GO</v>
          </cell>
          <cell r="I270" t="str">
            <v>O001</v>
          </cell>
          <cell r="S270">
            <v>7109</v>
          </cell>
          <cell r="T270">
            <v>0</v>
          </cell>
          <cell r="X270">
            <v>7109</v>
          </cell>
        </row>
        <row r="271">
          <cell r="B271" t="str">
            <v>GO</v>
          </cell>
          <cell r="I271" t="str">
            <v>O001</v>
          </cell>
          <cell r="S271">
            <v>6000</v>
          </cell>
          <cell r="T271">
            <v>0</v>
          </cell>
          <cell r="X271">
            <v>0</v>
          </cell>
        </row>
        <row r="272">
          <cell r="B272" t="str">
            <v>GO</v>
          </cell>
          <cell r="I272" t="str">
            <v>M001</v>
          </cell>
          <cell r="S272">
            <v>13500</v>
          </cell>
          <cell r="T272">
            <v>0</v>
          </cell>
          <cell r="X272">
            <v>0</v>
          </cell>
        </row>
        <row r="273">
          <cell r="B273" t="str">
            <v>GO</v>
          </cell>
          <cell r="I273" t="str">
            <v>E023</v>
          </cell>
          <cell r="S273">
            <v>63000</v>
          </cell>
          <cell r="T273">
            <v>0</v>
          </cell>
          <cell r="X273">
            <v>0</v>
          </cell>
        </row>
        <row r="274">
          <cell r="B274" t="str">
            <v>GO</v>
          </cell>
          <cell r="I274" t="str">
            <v>E023</v>
          </cell>
          <cell r="S274">
            <v>336000</v>
          </cell>
          <cell r="T274">
            <v>0</v>
          </cell>
          <cell r="X274">
            <v>0</v>
          </cell>
        </row>
        <row r="275">
          <cell r="B275" t="str">
            <v>GO</v>
          </cell>
          <cell r="I275" t="str">
            <v>E023</v>
          </cell>
          <cell r="S275">
            <v>1569606</v>
          </cell>
          <cell r="T275">
            <v>0</v>
          </cell>
          <cell r="X275">
            <v>1378983</v>
          </cell>
        </row>
        <row r="276">
          <cell r="B276" t="str">
            <v>GO</v>
          </cell>
          <cell r="I276" t="str">
            <v>E023</v>
          </cell>
          <cell r="S276">
            <v>150000</v>
          </cell>
          <cell r="T276">
            <v>0</v>
          </cell>
          <cell r="X276">
            <v>0</v>
          </cell>
        </row>
        <row r="277">
          <cell r="B277" t="str">
            <v>GO</v>
          </cell>
          <cell r="I277" t="str">
            <v>E023</v>
          </cell>
          <cell r="S277">
            <v>255000</v>
          </cell>
          <cell r="T277">
            <v>0</v>
          </cell>
          <cell r="X277">
            <v>0</v>
          </cell>
        </row>
        <row r="278">
          <cell r="B278" t="str">
            <v>GO</v>
          </cell>
          <cell r="I278" t="str">
            <v>E010</v>
          </cell>
          <cell r="S278">
            <v>36000</v>
          </cell>
          <cell r="T278">
            <v>0</v>
          </cell>
          <cell r="X278">
            <v>0</v>
          </cell>
        </row>
        <row r="279">
          <cell r="B279" t="str">
            <v>GO</v>
          </cell>
          <cell r="I279" t="str">
            <v>E022</v>
          </cell>
          <cell r="S279">
            <v>148500</v>
          </cell>
          <cell r="T279">
            <v>0</v>
          </cell>
          <cell r="X279">
            <v>0</v>
          </cell>
        </row>
        <row r="280">
          <cell r="B280" t="str">
            <v>GO</v>
          </cell>
          <cell r="I280" t="str">
            <v>E023</v>
          </cell>
          <cell r="S280">
            <v>2642149.7800000003</v>
          </cell>
          <cell r="T280">
            <v>0</v>
          </cell>
          <cell r="X280">
            <v>1765065.48</v>
          </cell>
        </row>
        <row r="281">
          <cell r="B281" t="str">
            <v>GO</v>
          </cell>
          <cell r="I281" t="str">
            <v>E023</v>
          </cell>
          <cell r="S281">
            <v>1140000</v>
          </cell>
          <cell r="T281">
            <v>0</v>
          </cell>
          <cell r="X281">
            <v>570000</v>
          </cell>
        </row>
        <row r="282">
          <cell r="B282" t="str">
            <v>GO</v>
          </cell>
          <cell r="I282" t="str">
            <v>M001</v>
          </cell>
          <cell r="S282">
            <v>1940720</v>
          </cell>
          <cell r="T282">
            <v>0</v>
          </cell>
          <cell r="X282">
            <v>507970</v>
          </cell>
        </row>
        <row r="283">
          <cell r="B283" t="str">
            <v>GO</v>
          </cell>
          <cell r="I283" t="str">
            <v>E023</v>
          </cell>
          <cell r="S283">
            <v>0</v>
          </cell>
          <cell r="T283">
            <v>0</v>
          </cell>
          <cell r="X283">
            <v>0</v>
          </cell>
        </row>
        <row r="284">
          <cell r="B284" t="str">
            <v>GO</v>
          </cell>
          <cell r="I284" t="str">
            <v>O001</v>
          </cell>
          <cell r="S284">
            <v>690</v>
          </cell>
          <cell r="T284">
            <v>0</v>
          </cell>
          <cell r="X284">
            <v>690</v>
          </cell>
        </row>
        <row r="285">
          <cell r="B285" t="str">
            <v>GO</v>
          </cell>
          <cell r="I285" t="str">
            <v>M001</v>
          </cell>
          <cell r="S285">
            <v>1404</v>
          </cell>
          <cell r="T285">
            <v>0</v>
          </cell>
          <cell r="X285">
            <v>1404</v>
          </cell>
        </row>
        <row r="286">
          <cell r="B286" t="str">
            <v>GO</v>
          </cell>
          <cell r="I286" t="str">
            <v>E023</v>
          </cell>
          <cell r="S286">
            <v>146360.48000000001</v>
          </cell>
          <cell r="T286">
            <v>0</v>
          </cell>
          <cell r="X286">
            <v>135536.34000000003</v>
          </cell>
        </row>
        <row r="287">
          <cell r="B287" t="str">
            <v>GO</v>
          </cell>
          <cell r="I287" t="str">
            <v>E010</v>
          </cell>
          <cell r="S287">
            <v>1404</v>
          </cell>
          <cell r="T287">
            <v>0</v>
          </cell>
          <cell r="X287">
            <v>1404</v>
          </cell>
        </row>
        <row r="288">
          <cell r="B288" t="str">
            <v>GO</v>
          </cell>
          <cell r="I288" t="str">
            <v>E022</v>
          </cell>
          <cell r="S288">
            <v>3153</v>
          </cell>
          <cell r="T288">
            <v>0</v>
          </cell>
          <cell r="X288">
            <v>3153</v>
          </cell>
        </row>
        <row r="289">
          <cell r="B289" t="str">
            <v>GO</v>
          </cell>
          <cell r="I289" t="str">
            <v>M001</v>
          </cell>
          <cell r="S289">
            <v>625</v>
          </cell>
          <cell r="T289">
            <v>0</v>
          </cell>
          <cell r="X289">
            <v>0</v>
          </cell>
        </row>
        <row r="290">
          <cell r="B290" t="str">
            <v>GO</v>
          </cell>
          <cell r="I290" t="str">
            <v>E023</v>
          </cell>
          <cell r="S290">
            <v>208750</v>
          </cell>
          <cell r="T290">
            <v>0</v>
          </cell>
          <cell r="X290">
            <v>0</v>
          </cell>
        </row>
        <row r="291">
          <cell r="B291" t="str">
            <v>GO</v>
          </cell>
          <cell r="I291" t="str">
            <v>E023</v>
          </cell>
          <cell r="S291">
            <v>208750</v>
          </cell>
          <cell r="T291">
            <v>0</v>
          </cell>
          <cell r="X291">
            <v>0</v>
          </cell>
        </row>
        <row r="292">
          <cell r="B292" t="str">
            <v>GO</v>
          </cell>
          <cell r="I292" t="str">
            <v>O001</v>
          </cell>
          <cell r="S292">
            <v>1260</v>
          </cell>
          <cell r="T292">
            <v>0</v>
          </cell>
          <cell r="X292">
            <v>0</v>
          </cell>
        </row>
        <row r="293">
          <cell r="B293" t="str">
            <v>GO</v>
          </cell>
          <cell r="I293" t="str">
            <v>M001</v>
          </cell>
          <cell r="S293">
            <v>2975</v>
          </cell>
          <cell r="T293">
            <v>0</v>
          </cell>
          <cell r="X293">
            <v>0</v>
          </cell>
        </row>
        <row r="294">
          <cell r="B294" t="str">
            <v>GO</v>
          </cell>
          <cell r="I294" t="str">
            <v>E023</v>
          </cell>
          <cell r="S294">
            <v>482715.94</v>
          </cell>
          <cell r="T294">
            <v>0</v>
          </cell>
          <cell r="X294">
            <v>326983.94</v>
          </cell>
        </row>
        <row r="295">
          <cell r="B295" t="str">
            <v>GO</v>
          </cell>
          <cell r="I295" t="str">
            <v>E010</v>
          </cell>
          <cell r="S295">
            <v>2730</v>
          </cell>
          <cell r="T295">
            <v>0</v>
          </cell>
          <cell r="X295">
            <v>0</v>
          </cell>
        </row>
        <row r="296">
          <cell r="B296" t="str">
            <v>GO</v>
          </cell>
          <cell r="I296" t="str">
            <v>E022</v>
          </cell>
          <cell r="S296">
            <v>31570</v>
          </cell>
          <cell r="T296">
            <v>0</v>
          </cell>
          <cell r="X296">
            <v>0</v>
          </cell>
        </row>
        <row r="297">
          <cell r="B297" t="str">
            <v>GO</v>
          </cell>
          <cell r="I297" t="str">
            <v>M001</v>
          </cell>
          <cell r="S297">
            <v>27403.08</v>
          </cell>
          <cell r="T297">
            <v>0</v>
          </cell>
          <cell r="X297">
            <v>27403.08</v>
          </cell>
        </row>
        <row r="298">
          <cell r="B298" t="str">
            <v>GO</v>
          </cell>
          <cell r="I298" t="str">
            <v>E010</v>
          </cell>
          <cell r="S298">
            <v>0</v>
          </cell>
          <cell r="T298">
            <v>0</v>
          </cell>
          <cell r="X298">
            <v>0</v>
          </cell>
        </row>
        <row r="299">
          <cell r="B299" t="str">
            <v>GO</v>
          </cell>
          <cell r="I299" t="str">
            <v>E010</v>
          </cell>
          <cell r="S299">
            <v>0</v>
          </cell>
          <cell r="T299">
            <v>0</v>
          </cell>
          <cell r="X299">
            <v>0</v>
          </cell>
        </row>
        <row r="300">
          <cell r="B300" t="str">
            <v>GO</v>
          </cell>
          <cell r="I300" t="str">
            <v>E010</v>
          </cell>
          <cell r="S300">
            <v>0</v>
          </cell>
          <cell r="T300">
            <v>0</v>
          </cell>
          <cell r="X300">
            <v>0</v>
          </cell>
        </row>
        <row r="301">
          <cell r="B301" t="str">
            <v>GO</v>
          </cell>
          <cell r="I301" t="str">
            <v>E010</v>
          </cell>
          <cell r="S301">
            <v>0</v>
          </cell>
          <cell r="T301">
            <v>0</v>
          </cell>
          <cell r="X301">
            <v>0</v>
          </cell>
        </row>
        <row r="302">
          <cell r="B302" t="str">
            <v>GO</v>
          </cell>
          <cell r="I302" t="str">
            <v>E010</v>
          </cell>
          <cell r="S302">
            <v>0</v>
          </cell>
          <cell r="T302">
            <v>0</v>
          </cell>
          <cell r="X302">
            <v>0</v>
          </cell>
        </row>
        <row r="303">
          <cell r="B303" t="str">
            <v>GO</v>
          </cell>
          <cell r="I303" t="str">
            <v>M001</v>
          </cell>
          <cell r="S303">
            <v>57019.839999999997</v>
          </cell>
          <cell r="T303">
            <v>0</v>
          </cell>
          <cell r="X303">
            <v>42019.839999999997</v>
          </cell>
        </row>
        <row r="304">
          <cell r="B304" t="str">
            <v>GO</v>
          </cell>
          <cell r="I304" t="str">
            <v>M001</v>
          </cell>
          <cell r="S304">
            <v>0</v>
          </cell>
          <cell r="T304">
            <v>0</v>
          </cell>
          <cell r="X304">
            <v>0</v>
          </cell>
        </row>
        <row r="305">
          <cell r="B305" t="str">
            <v>GO</v>
          </cell>
          <cell r="I305" t="str">
            <v>E022</v>
          </cell>
          <cell r="S305">
            <v>0</v>
          </cell>
          <cell r="T305">
            <v>0</v>
          </cell>
          <cell r="X305">
            <v>0</v>
          </cell>
        </row>
        <row r="306">
          <cell r="B306" t="str">
            <v>GO</v>
          </cell>
          <cell r="I306" t="str">
            <v>E023</v>
          </cell>
          <cell r="S306">
            <v>0</v>
          </cell>
          <cell r="T306">
            <v>0</v>
          </cell>
          <cell r="X306">
            <v>0</v>
          </cell>
        </row>
        <row r="307">
          <cell r="B307" t="str">
            <v>GO</v>
          </cell>
          <cell r="I307" t="str">
            <v>E023</v>
          </cell>
          <cell r="S307">
            <v>0</v>
          </cell>
          <cell r="T307">
            <v>0</v>
          </cell>
          <cell r="X307">
            <v>0</v>
          </cell>
        </row>
        <row r="308">
          <cell r="B308" t="str">
            <v>GO</v>
          </cell>
          <cell r="I308" t="str">
            <v>E023</v>
          </cell>
          <cell r="S308">
            <v>0</v>
          </cell>
          <cell r="T308">
            <v>0</v>
          </cell>
          <cell r="X308">
            <v>0</v>
          </cell>
        </row>
        <row r="309">
          <cell r="B309" t="str">
            <v>GO</v>
          </cell>
          <cell r="I309" t="str">
            <v>E023</v>
          </cell>
          <cell r="S309">
            <v>3710885.04</v>
          </cell>
          <cell r="T309">
            <v>0</v>
          </cell>
          <cell r="X309">
            <v>378038.2</v>
          </cell>
        </row>
        <row r="310">
          <cell r="B310" t="str">
            <v>GO</v>
          </cell>
          <cell r="I310" t="str">
            <v>O001</v>
          </cell>
          <cell r="S310">
            <v>1196</v>
          </cell>
          <cell r="T310">
            <v>0</v>
          </cell>
          <cell r="X310">
            <v>1196</v>
          </cell>
        </row>
        <row r="311">
          <cell r="B311" t="str">
            <v>GO</v>
          </cell>
          <cell r="I311" t="str">
            <v>M001</v>
          </cell>
          <cell r="S311">
            <v>20384</v>
          </cell>
          <cell r="T311">
            <v>0</v>
          </cell>
          <cell r="X311">
            <v>20384</v>
          </cell>
        </row>
        <row r="312">
          <cell r="B312" t="str">
            <v>GO</v>
          </cell>
          <cell r="I312" t="str">
            <v>E023</v>
          </cell>
          <cell r="S312">
            <v>183417.65000000002</v>
          </cell>
          <cell r="T312">
            <v>0</v>
          </cell>
          <cell r="X312">
            <v>183095.65000000002</v>
          </cell>
        </row>
        <row r="313">
          <cell r="B313" t="str">
            <v>GO</v>
          </cell>
          <cell r="I313" t="str">
            <v>E022</v>
          </cell>
          <cell r="S313">
            <v>27274</v>
          </cell>
          <cell r="T313">
            <v>0</v>
          </cell>
          <cell r="X313">
            <v>27274</v>
          </cell>
        </row>
        <row r="314">
          <cell r="B314" t="str">
            <v>GO</v>
          </cell>
          <cell r="I314" t="str">
            <v>O001</v>
          </cell>
          <cell r="S314">
            <v>136</v>
          </cell>
          <cell r="T314">
            <v>0</v>
          </cell>
          <cell r="X314">
            <v>136</v>
          </cell>
        </row>
        <row r="315">
          <cell r="B315" t="str">
            <v>GO</v>
          </cell>
          <cell r="I315" t="str">
            <v>M001</v>
          </cell>
          <cell r="S315">
            <v>4148</v>
          </cell>
          <cell r="T315">
            <v>0</v>
          </cell>
          <cell r="X315">
            <v>3467.46</v>
          </cell>
        </row>
        <row r="316">
          <cell r="B316" t="str">
            <v>GO</v>
          </cell>
          <cell r="I316" t="str">
            <v>E023</v>
          </cell>
          <cell r="S316">
            <v>28007.16</v>
          </cell>
          <cell r="T316">
            <v>0</v>
          </cell>
          <cell r="X316">
            <v>19028.46</v>
          </cell>
        </row>
        <row r="317">
          <cell r="B317" t="str">
            <v>GO</v>
          </cell>
          <cell r="I317" t="str">
            <v>E010</v>
          </cell>
          <cell r="S317">
            <v>816</v>
          </cell>
          <cell r="T317">
            <v>0</v>
          </cell>
          <cell r="X317">
            <v>816</v>
          </cell>
        </row>
        <row r="318">
          <cell r="B318" t="str">
            <v>GO</v>
          </cell>
          <cell r="I318" t="str">
            <v>E022</v>
          </cell>
          <cell r="S318">
            <v>3366</v>
          </cell>
          <cell r="T318">
            <v>0</v>
          </cell>
          <cell r="X318">
            <v>3366</v>
          </cell>
        </row>
        <row r="319">
          <cell r="B319" t="str">
            <v>GO</v>
          </cell>
          <cell r="I319" t="str">
            <v>O001</v>
          </cell>
          <cell r="S319">
            <v>0</v>
          </cell>
          <cell r="T319">
            <v>0</v>
          </cell>
          <cell r="X319">
            <v>0</v>
          </cell>
        </row>
        <row r="320">
          <cell r="B320" t="str">
            <v>GO</v>
          </cell>
          <cell r="I320" t="str">
            <v>M001</v>
          </cell>
          <cell r="S320">
            <v>0</v>
          </cell>
          <cell r="T320">
            <v>0</v>
          </cell>
          <cell r="X320">
            <v>0</v>
          </cell>
        </row>
        <row r="321">
          <cell r="B321" t="str">
            <v>GO</v>
          </cell>
          <cell r="I321" t="str">
            <v>E023</v>
          </cell>
          <cell r="S321">
            <v>0</v>
          </cell>
          <cell r="T321">
            <v>0</v>
          </cell>
          <cell r="X321">
            <v>0</v>
          </cell>
        </row>
        <row r="322">
          <cell r="B322" t="str">
            <v>GO</v>
          </cell>
          <cell r="I322" t="str">
            <v>E010</v>
          </cell>
          <cell r="S322">
            <v>0</v>
          </cell>
          <cell r="T322">
            <v>0</v>
          </cell>
          <cell r="X322">
            <v>0</v>
          </cell>
        </row>
        <row r="323">
          <cell r="B323" t="str">
            <v>GO</v>
          </cell>
          <cell r="I323" t="str">
            <v>E022</v>
          </cell>
          <cell r="S323">
            <v>13570.69</v>
          </cell>
          <cell r="T323">
            <v>0</v>
          </cell>
          <cell r="X323">
            <v>13570.69</v>
          </cell>
        </row>
        <row r="324">
          <cell r="B324" t="str">
            <v>GO</v>
          </cell>
          <cell r="I324" t="str">
            <v>M001</v>
          </cell>
          <cell r="S324">
            <v>1059752.03</v>
          </cell>
          <cell r="T324">
            <v>0</v>
          </cell>
          <cell r="X324">
            <v>487832.02999999997</v>
          </cell>
        </row>
        <row r="325">
          <cell r="B325" t="str">
            <v>GO</v>
          </cell>
          <cell r="I325" t="str">
            <v>O001</v>
          </cell>
          <cell r="S325">
            <v>4000</v>
          </cell>
          <cell r="T325">
            <v>0</v>
          </cell>
          <cell r="X325">
            <v>0</v>
          </cell>
        </row>
        <row r="326">
          <cell r="B326" t="str">
            <v>GO</v>
          </cell>
          <cell r="I326" t="str">
            <v>M001</v>
          </cell>
          <cell r="S326">
            <v>9000</v>
          </cell>
          <cell r="T326">
            <v>0</v>
          </cell>
          <cell r="X326">
            <v>0</v>
          </cell>
        </row>
        <row r="327">
          <cell r="B327" t="str">
            <v>GO</v>
          </cell>
          <cell r="I327" t="str">
            <v>E023</v>
          </cell>
          <cell r="S327">
            <v>41126.17</v>
          </cell>
          <cell r="T327">
            <v>0</v>
          </cell>
          <cell r="X327">
            <v>0</v>
          </cell>
        </row>
        <row r="328">
          <cell r="B328" t="str">
            <v>GO</v>
          </cell>
          <cell r="I328" t="str">
            <v>E010</v>
          </cell>
          <cell r="S328">
            <v>24000</v>
          </cell>
          <cell r="T328">
            <v>0</v>
          </cell>
          <cell r="X328">
            <v>0</v>
          </cell>
        </row>
        <row r="329">
          <cell r="B329" t="str">
            <v>GO</v>
          </cell>
          <cell r="I329" t="str">
            <v>E022</v>
          </cell>
          <cell r="S329">
            <v>99000</v>
          </cell>
          <cell r="T329">
            <v>0</v>
          </cell>
          <cell r="X329">
            <v>0</v>
          </cell>
        </row>
        <row r="330">
          <cell r="B330" t="str">
            <v>GO</v>
          </cell>
          <cell r="I330" t="str">
            <v>E010</v>
          </cell>
          <cell r="S330">
            <v>0</v>
          </cell>
          <cell r="T330">
            <v>0</v>
          </cell>
          <cell r="X330">
            <v>0</v>
          </cell>
        </row>
        <row r="331">
          <cell r="B331" t="str">
            <v>GO</v>
          </cell>
          <cell r="I331" t="str">
            <v>M001</v>
          </cell>
          <cell r="S331">
            <v>10000</v>
          </cell>
          <cell r="T331">
            <v>0</v>
          </cell>
          <cell r="X331">
            <v>0</v>
          </cell>
        </row>
        <row r="332">
          <cell r="B332" t="str">
            <v>GO</v>
          </cell>
          <cell r="I332" t="str">
            <v>E023</v>
          </cell>
          <cell r="S332">
            <v>15000</v>
          </cell>
          <cell r="T332">
            <v>0</v>
          </cell>
          <cell r="X332">
            <v>0</v>
          </cell>
        </row>
        <row r="333">
          <cell r="B333" t="str">
            <v>GO</v>
          </cell>
          <cell r="I333" t="str">
            <v>E010</v>
          </cell>
          <cell r="S333">
            <v>15000</v>
          </cell>
          <cell r="T333">
            <v>0</v>
          </cell>
          <cell r="X333">
            <v>0</v>
          </cell>
        </row>
        <row r="334">
          <cell r="B334" t="str">
            <v>GO</v>
          </cell>
          <cell r="I334" t="str">
            <v>E022</v>
          </cell>
          <cell r="S334">
            <v>5000</v>
          </cell>
          <cell r="T334">
            <v>0</v>
          </cell>
          <cell r="X334">
            <v>0</v>
          </cell>
        </row>
        <row r="335">
          <cell r="B335" t="str">
            <v>GO</v>
          </cell>
          <cell r="I335" t="str">
            <v>E022</v>
          </cell>
          <cell r="S335">
            <v>5000</v>
          </cell>
          <cell r="T335">
            <v>0</v>
          </cell>
          <cell r="X335">
            <v>0</v>
          </cell>
        </row>
        <row r="336">
          <cell r="B336" t="str">
            <v>GO</v>
          </cell>
          <cell r="I336" t="str">
            <v>E010</v>
          </cell>
          <cell r="S336">
            <v>0</v>
          </cell>
          <cell r="T336">
            <v>0</v>
          </cell>
          <cell r="X336">
            <v>0</v>
          </cell>
        </row>
        <row r="337">
          <cell r="B337" t="str">
            <v>GO</v>
          </cell>
          <cell r="I337" t="str">
            <v>E023</v>
          </cell>
          <cell r="S337">
            <v>10000</v>
          </cell>
          <cell r="T337">
            <v>0</v>
          </cell>
          <cell r="X337">
            <v>0</v>
          </cell>
        </row>
        <row r="338">
          <cell r="B338" t="str">
            <v>GO</v>
          </cell>
          <cell r="I338" t="str">
            <v>M001</v>
          </cell>
          <cell r="S338">
            <v>20000</v>
          </cell>
          <cell r="T338">
            <v>0</v>
          </cell>
          <cell r="X338">
            <v>0</v>
          </cell>
        </row>
        <row r="339">
          <cell r="B339" t="str">
            <v>GO</v>
          </cell>
          <cell r="I339" t="str">
            <v>E023</v>
          </cell>
          <cell r="S339">
            <v>0</v>
          </cell>
          <cell r="T339">
            <v>0</v>
          </cell>
          <cell r="X339">
            <v>0</v>
          </cell>
        </row>
        <row r="340">
          <cell r="B340" t="str">
            <v>GO</v>
          </cell>
          <cell r="I340" t="str">
            <v>E010</v>
          </cell>
          <cell r="S340">
            <v>0</v>
          </cell>
          <cell r="T340">
            <v>0</v>
          </cell>
          <cell r="X340">
            <v>0</v>
          </cell>
        </row>
        <row r="341">
          <cell r="B341" t="str">
            <v>GO</v>
          </cell>
          <cell r="I341" t="str">
            <v>E022</v>
          </cell>
          <cell r="S341">
            <v>0</v>
          </cell>
          <cell r="T341">
            <v>0</v>
          </cell>
          <cell r="X341">
            <v>0</v>
          </cell>
        </row>
        <row r="342">
          <cell r="B342" t="str">
            <v>GO</v>
          </cell>
          <cell r="I342" t="str">
            <v>E023</v>
          </cell>
          <cell r="S342">
            <v>190750</v>
          </cell>
          <cell r="T342">
            <v>0</v>
          </cell>
          <cell r="X342">
            <v>190750</v>
          </cell>
        </row>
        <row r="343">
          <cell r="B343" t="str">
            <v>GO</v>
          </cell>
          <cell r="I343" t="str">
            <v>E023</v>
          </cell>
          <cell r="S343">
            <v>653801.6</v>
          </cell>
          <cell r="T343">
            <v>0</v>
          </cell>
          <cell r="X343">
            <v>583931.62</v>
          </cell>
        </row>
        <row r="344">
          <cell r="B344" t="str">
            <v>GO</v>
          </cell>
          <cell r="I344" t="str">
            <v>E023</v>
          </cell>
          <cell r="S344">
            <v>318500</v>
          </cell>
          <cell r="T344">
            <v>0</v>
          </cell>
          <cell r="X344">
            <v>318500</v>
          </cell>
        </row>
        <row r="345">
          <cell r="B345" t="str">
            <v>GO</v>
          </cell>
          <cell r="I345" t="str">
            <v>E023</v>
          </cell>
          <cell r="S345">
            <v>120750</v>
          </cell>
          <cell r="T345">
            <v>0</v>
          </cell>
          <cell r="X345">
            <v>120750</v>
          </cell>
        </row>
        <row r="346">
          <cell r="B346" t="str">
            <v>GO</v>
          </cell>
          <cell r="I346" t="str">
            <v>E023</v>
          </cell>
          <cell r="S346">
            <v>115250</v>
          </cell>
          <cell r="T346">
            <v>0</v>
          </cell>
          <cell r="X346">
            <v>115250</v>
          </cell>
        </row>
        <row r="347">
          <cell r="B347" t="str">
            <v>GO</v>
          </cell>
          <cell r="I347" t="str">
            <v>E010</v>
          </cell>
          <cell r="S347">
            <v>0</v>
          </cell>
          <cell r="T347">
            <v>0</v>
          </cell>
          <cell r="X347">
            <v>0</v>
          </cell>
        </row>
        <row r="348">
          <cell r="B348" t="str">
            <v>GO</v>
          </cell>
          <cell r="I348" t="str">
            <v>E022</v>
          </cell>
          <cell r="S348">
            <v>156600</v>
          </cell>
          <cell r="T348">
            <v>0</v>
          </cell>
          <cell r="X348">
            <v>156600</v>
          </cell>
        </row>
        <row r="349">
          <cell r="B349" t="str">
            <v>GO</v>
          </cell>
          <cell r="I349" t="str">
            <v>M001</v>
          </cell>
          <cell r="S349">
            <v>118611.8</v>
          </cell>
          <cell r="T349">
            <v>0</v>
          </cell>
          <cell r="X349">
            <v>106614.07</v>
          </cell>
        </row>
        <row r="350">
          <cell r="B350" t="str">
            <v>GO</v>
          </cell>
          <cell r="I350" t="str">
            <v>M001</v>
          </cell>
          <cell r="S350">
            <v>0</v>
          </cell>
          <cell r="T350">
            <v>0</v>
          </cell>
          <cell r="X350">
            <v>0</v>
          </cell>
        </row>
        <row r="351">
          <cell r="B351" t="str">
            <v>GO</v>
          </cell>
          <cell r="I351" t="str">
            <v>M001</v>
          </cell>
          <cell r="S351">
            <v>0</v>
          </cell>
          <cell r="T351">
            <v>0</v>
          </cell>
          <cell r="X351">
            <v>0</v>
          </cell>
        </row>
        <row r="352">
          <cell r="B352" t="str">
            <v>GO</v>
          </cell>
          <cell r="I352" t="str">
            <v>E022</v>
          </cell>
          <cell r="S352">
            <v>0</v>
          </cell>
          <cell r="T352">
            <v>0</v>
          </cell>
          <cell r="X352">
            <v>0</v>
          </cell>
        </row>
        <row r="353">
          <cell r="B353" t="str">
            <v>GO</v>
          </cell>
          <cell r="I353" t="str">
            <v>E023</v>
          </cell>
          <cell r="S353">
            <v>50402</v>
          </cell>
          <cell r="T353">
            <v>0</v>
          </cell>
          <cell r="X353">
            <v>0</v>
          </cell>
        </row>
        <row r="354">
          <cell r="B354" t="str">
            <v>GO</v>
          </cell>
          <cell r="I354" t="str">
            <v>M001</v>
          </cell>
          <cell r="S354">
            <v>70000</v>
          </cell>
          <cell r="T354">
            <v>0</v>
          </cell>
          <cell r="X354">
            <v>0</v>
          </cell>
        </row>
        <row r="355">
          <cell r="B355" t="str">
            <v>GO</v>
          </cell>
          <cell r="I355" t="str">
            <v>E023</v>
          </cell>
          <cell r="S355">
            <v>0</v>
          </cell>
          <cell r="T355">
            <v>0</v>
          </cell>
          <cell r="X355">
            <v>0</v>
          </cell>
        </row>
        <row r="356">
          <cell r="B356" t="str">
            <v>GO</v>
          </cell>
          <cell r="I356" t="str">
            <v>E023</v>
          </cell>
          <cell r="S356">
            <v>280000</v>
          </cell>
          <cell r="T356">
            <v>0</v>
          </cell>
          <cell r="X356">
            <v>143044.12</v>
          </cell>
        </row>
        <row r="357">
          <cell r="B357" t="str">
            <v>GO</v>
          </cell>
          <cell r="I357" t="str">
            <v>O001</v>
          </cell>
          <cell r="S357">
            <v>70</v>
          </cell>
          <cell r="T357">
            <v>0</v>
          </cell>
          <cell r="X357">
            <v>0</v>
          </cell>
        </row>
        <row r="358">
          <cell r="B358" t="str">
            <v>GO</v>
          </cell>
          <cell r="I358" t="str">
            <v>M001</v>
          </cell>
          <cell r="S358">
            <v>210</v>
          </cell>
          <cell r="T358">
            <v>0</v>
          </cell>
          <cell r="X358">
            <v>0</v>
          </cell>
        </row>
        <row r="359">
          <cell r="B359" t="str">
            <v>GO</v>
          </cell>
          <cell r="I359" t="str">
            <v>E023</v>
          </cell>
          <cell r="S359">
            <v>65693.42</v>
          </cell>
          <cell r="T359">
            <v>0</v>
          </cell>
          <cell r="X359">
            <v>0</v>
          </cell>
        </row>
        <row r="360">
          <cell r="B360" t="str">
            <v>GO</v>
          </cell>
          <cell r="I360" t="str">
            <v>E010</v>
          </cell>
          <cell r="S360">
            <v>11900</v>
          </cell>
          <cell r="T360">
            <v>0</v>
          </cell>
          <cell r="X360">
            <v>0</v>
          </cell>
        </row>
        <row r="361">
          <cell r="B361" t="str">
            <v>GO</v>
          </cell>
          <cell r="I361" t="str">
            <v>E022</v>
          </cell>
          <cell r="S361">
            <v>2730</v>
          </cell>
          <cell r="T361">
            <v>0</v>
          </cell>
          <cell r="X361">
            <v>0</v>
          </cell>
        </row>
        <row r="362">
          <cell r="B362" t="str">
            <v>GO</v>
          </cell>
          <cell r="I362" t="str">
            <v>E023</v>
          </cell>
          <cell r="S362">
            <v>26544.44</v>
          </cell>
          <cell r="T362">
            <v>0</v>
          </cell>
          <cell r="X362">
            <v>0</v>
          </cell>
        </row>
        <row r="363">
          <cell r="B363" t="str">
            <v>GO</v>
          </cell>
          <cell r="I363" t="str">
            <v>E023</v>
          </cell>
          <cell r="S363">
            <v>17375.93</v>
          </cell>
          <cell r="T363">
            <v>0</v>
          </cell>
          <cell r="X363">
            <v>0</v>
          </cell>
        </row>
        <row r="364">
          <cell r="B364" t="str">
            <v>GO</v>
          </cell>
          <cell r="I364" t="str">
            <v>M001</v>
          </cell>
          <cell r="S364">
            <v>26148</v>
          </cell>
          <cell r="T364">
            <v>0</v>
          </cell>
          <cell r="X364">
            <v>6148</v>
          </cell>
        </row>
        <row r="365">
          <cell r="B365" t="str">
            <v>GO</v>
          </cell>
          <cell r="I365" t="str">
            <v>E023</v>
          </cell>
          <cell r="S365">
            <v>243143.97</v>
          </cell>
          <cell r="T365">
            <v>0</v>
          </cell>
          <cell r="X365">
            <v>187647.4</v>
          </cell>
        </row>
        <row r="366">
          <cell r="B366" t="str">
            <v>GO</v>
          </cell>
          <cell r="I366" t="str">
            <v>E023</v>
          </cell>
          <cell r="S366">
            <v>0</v>
          </cell>
          <cell r="T366">
            <v>0</v>
          </cell>
          <cell r="X366">
            <v>0</v>
          </cell>
        </row>
        <row r="367">
          <cell r="B367" t="str">
            <v>GO</v>
          </cell>
          <cell r="I367" t="str">
            <v>E023</v>
          </cell>
          <cell r="S367">
            <v>0</v>
          </cell>
          <cell r="T367">
            <v>0</v>
          </cell>
          <cell r="X367">
            <v>0</v>
          </cell>
        </row>
        <row r="368">
          <cell r="B368" t="str">
            <v>GO</v>
          </cell>
          <cell r="I368" t="str">
            <v>E023</v>
          </cell>
          <cell r="S368">
            <v>0</v>
          </cell>
          <cell r="T368">
            <v>0</v>
          </cell>
          <cell r="X368">
            <v>0</v>
          </cell>
        </row>
        <row r="369">
          <cell r="B369" t="str">
            <v>OC</v>
          </cell>
          <cell r="I369" t="str">
            <v>E023</v>
          </cell>
          <cell r="S369">
            <v>0</v>
          </cell>
          <cell r="T369">
            <v>0</v>
          </cell>
          <cell r="X369">
            <v>0</v>
          </cell>
        </row>
        <row r="370">
          <cell r="B370" t="str">
            <v>OC</v>
          </cell>
          <cell r="I370" t="str">
            <v>O001</v>
          </cell>
          <cell r="S370">
            <v>1760</v>
          </cell>
          <cell r="T370">
            <v>0</v>
          </cell>
          <cell r="X370">
            <v>0</v>
          </cell>
        </row>
        <row r="371">
          <cell r="B371" t="str">
            <v>GO</v>
          </cell>
          <cell r="I371" t="str">
            <v>M001</v>
          </cell>
          <cell r="S371">
            <v>13320</v>
          </cell>
          <cell r="T371">
            <v>0</v>
          </cell>
          <cell r="X371">
            <v>0</v>
          </cell>
        </row>
        <row r="372">
          <cell r="B372" t="str">
            <v>GO</v>
          </cell>
          <cell r="I372" t="str">
            <v>E023</v>
          </cell>
          <cell r="S372">
            <v>300520</v>
          </cell>
          <cell r="T372">
            <v>0</v>
          </cell>
          <cell r="X372">
            <v>115642.11</v>
          </cell>
        </row>
        <row r="373">
          <cell r="B373" t="str">
            <v>GO</v>
          </cell>
          <cell r="I373" t="str">
            <v>E010</v>
          </cell>
          <cell r="S373">
            <v>57760</v>
          </cell>
          <cell r="T373">
            <v>0</v>
          </cell>
          <cell r="X373">
            <v>0</v>
          </cell>
        </row>
        <row r="374">
          <cell r="B374" t="str">
            <v>GO</v>
          </cell>
          <cell r="I374" t="str">
            <v>E022</v>
          </cell>
          <cell r="S374">
            <v>26640</v>
          </cell>
          <cell r="T374">
            <v>0</v>
          </cell>
          <cell r="X374">
            <v>0</v>
          </cell>
        </row>
        <row r="375">
          <cell r="B375" t="str">
            <v>OC</v>
          </cell>
          <cell r="I375" t="str">
            <v>E010</v>
          </cell>
          <cell r="S375">
            <v>0</v>
          </cell>
          <cell r="T375">
            <v>0</v>
          </cell>
          <cell r="X375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2"/>
  <sheetViews>
    <sheetView tabSelected="1" topLeftCell="B1" zoomScale="85" zoomScaleNormal="85" workbookViewId="0">
      <selection activeCell="H99" sqref="H99"/>
    </sheetView>
  </sheetViews>
  <sheetFormatPr baseColWidth="10" defaultColWidth="9.140625" defaultRowHeight="12.75"/>
  <cols>
    <col min="1" max="1" width="3.42578125" style="2" hidden="1" customWidth="1"/>
    <col min="2" max="2" width="1.85546875" style="2" customWidth="1"/>
    <col min="3" max="3" width="3.85546875" style="2" customWidth="1"/>
    <col min="4" max="6" width="5.42578125" style="2" customWidth="1"/>
    <col min="7" max="7" width="32.7109375" style="2" customWidth="1"/>
    <col min="8" max="18" width="14.28515625" style="2" customWidth="1"/>
    <col min="19" max="19" width="10.85546875" style="2" customWidth="1"/>
    <col min="20" max="20" width="12.5703125" style="2" customWidth="1"/>
    <col min="21" max="21" width="10.140625" style="2" customWidth="1"/>
    <col min="22" max="22" width="3.42578125" style="2" customWidth="1"/>
    <col min="23" max="16384" width="9.140625" style="2"/>
  </cols>
  <sheetData>
    <row r="1" spans="1:22" ht="20.10000000000000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2" customHeight="1">
      <c r="A2" s="1"/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1"/>
    </row>
    <row r="3" spans="1:22" ht="12" customHeight="1">
      <c r="A3" s="1"/>
      <c r="B3" s="3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1"/>
    </row>
    <row r="4" spans="1:22" ht="12" customHeight="1">
      <c r="A4" s="1"/>
      <c r="B4" s="3" t="s">
        <v>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1"/>
    </row>
    <row r="5" spans="1:22" ht="12" customHeight="1">
      <c r="A5" s="1"/>
      <c r="B5" s="3" t="s">
        <v>3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1"/>
    </row>
    <row r="6" spans="1:22" ht="12" customHeight="1">
      <c r="A6" s="1"/>
      <c r="B6" s="3" t="s">
        <v>4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1"/>
    </row>
    <row r="7" spans="1:22" ht="20.100000000000001" customHeight="1">
      <c r="A7" s="1"/>
      <c r="B7" s="4" t="s">
        <v>5</v>
      </c>
      <c r="C7" s="4"/>
      <c r="D7" s="4"/>
      <c r="E7" s="4"/>
      <c r="F7" s="4"/>
      <c r="G7" s="5" t="s">
        <v>6</v>
      </c>
      <c r="H7" s="4" t="s">
        <v>7</v>
      </c>
      <c r="I7" s="4"/>
      <c r="J7" s="4"/>
      <c r="K7" s="4"/>
      <c r="L7" s="4"/>
      <c r="M7" s="4" t="s">
        <v>8</v>
      </c>
      <c r="N7" s="6" t="s">
        <v>9</v>
      </c>
      <c r="O7" s="6"/>
      <c r="P7" s="6"/>
      <c r="Q7" s="6"/>
      <c r="R7" s="6" t="s">
        <v>10</v>
      </c>
      <c r="S7" s="6"/>
      <c r="T7" s="6"/>
      <c r="U7" s="6"/>
      <c r="V7" s="1"/>
    </row>
    <row r="8" spans="1:22" ht="15" customHeight="1">
      <c r="A8" s="1"/>
      <c r="B8" s="4"/>
      <c r="C8" s="4"/>
      <c r="D8" s="4"/>
      <c r="E8" s="4"/>
      <c r="F8" s="4"/>
      <c r="G8" s="5"/>
      <c r="H8" s="7" t="s">
        <v>11</v>
      </c>
      <c r="I8" s="7" t="s">
        <v>12</v>
      </c>
      <c r="J8" s="7" t="s">
        <v>13</v>
      </c>
      <c r="K8" s="7" t="s">
        <v>14</v>
      </c>
      <c r="L8" s="7" t="s">
        <v>15</v>
      </c>
      <c r="M8" s="4"/>
      <c r="N8" s="8" t="s">
        <v>16</v>
      </c>
      <c r="O8" s="7" t="s">
        <v>13</v>
      </c>
      <c r="P8" s="7" t="s">
        <v>17</v>
      </c>
      <c r="Q8" s="7" t="s">
        <v>15</v>
      </c>
      <c r="R8" s="7" t="s">
        <v>10</v>
      </c>
      <c r="S8" s="9" t="s">
        <v>18</v>
      </c>
      <c r="T8" s="9"/>
      <c r="U8" s="9"/>
      <c r="V8" s="1"/>
    </row>
    <row r="9" spans="1:22" ht="35.1" customHeight="1">
      <c r="A9" s="1"/>
      <c r="B9" s="9" t="s">
        <v>19</v>
      </c>
      <c r="C9" s="9"/>
      <c r="D9" s="10" t="s">
        <v>20</v>
      </c>
      <c r="E9" s="10" t="s">
        <v>21</v>
      </c>
      <c r="F9" s="10" t="s">
        <v>22</v>
      </c>
      <c r="G9" s="5"/>
      <c r="H9" s="7"/>
      <c r="I9" s="7"/>
      <c r="J9" s="7"/>
      <c r="K9" s="7"/>
      <c r="L9" s="7"/>
      <c r="M9" s="4"/>
      <c r="N9" s="8"/>
      <c r="O9" s="7"/>
      <c r="P9" s="7"/>
      <c r="Q9" s="7"/>
      <c r="R9" s="7"/>
      <c r="S9" s="11" t="s">
        <v>23</v>
      </c>
      <c r="T9" s="11" t="s">
        <v>8</v>
      </c>
      <c r="U9" s="12" t="s">
        <v>24</v>
      </c>
      <c r="V9" s="1"/>
    </row>
    <row r="10" spans="1:22" ht="15" customHeight="1">
      <c r="A10" s="1"/>
      <c r="B10" s="13" t="s">
        <v>25</v>
      </c>
      <c r="C10" s="13"/>
      <c r="D10" s="14" t="s">
        <v>25</v>
      </c>
      <c r="E10" s="14" t="s">
        <v>25</v>
      </c>
      <c r="F10" s="14" t="s">
        <v>25</v>
      </c>
      <c r="G10" s="15" t="s">
        <v>26</v>
      </c>
      <c r="H10" s="16" t="s">
        <v>27</v>
      </c>
      <c r="I10" s="17" t="s">
        <v>28</v>
      </c>
      <c r="J10" s="17">
        <v>0</v>
      </c>
      <c r="K10" s="17" t="s">
        <v>29</v>
      </c>
      <c r="L10" s="17">
        <v>0</v>
      </c>
      <c r="M10" s="17">
        <v>0</v>
      </c>
      <c r="N10" s="17" t="s">
        <v>30</v>
      </c>
      <c r="O10" s="18">
        <v>0</v>
      </c>
      <c r="P10" s="18">
        <v>0</v>
      </c>
      <c r="Q10" s="18">
        <v>0</v>
      </c>
      <c r="R10" s="18">
        <v>0</v>
      </c>
      <c r="S10" s="19" t="s">
        <v>25</v>
      </c>
      <c r="T10" s="19" t="s">
        <v>25</v>
      </c>
      <c r="U10" s="19" t="s">
        <v>25</v>
      </c>
      <c r="V10" s="1"/>
    </row>
    <row r="11" spans="1:22" ht="15" customHeight="1">
      <c r="A11" s="1"/>
      <c r="B11" s="13" t="s">
        <v>25</v>
      </c>
      <c r="C11" s="13"/>
      <c r="D11" s="14" t="s">
        <v>25</v>
      </c>
      <c r="E11" s="14" t="s">
        <v>25</v>
      </c>
      <c r="F11" s="14" t="s">
        <v>25</v>
      </c>
      <c r="G11" s="15" t="s">
        <v>31</v>
      </c>
      <c r="H11" s="20">
        <f t="shared" ref="H11:K14" si="0">+H19+H75</f>
        <v>275498118</v>
      </c>
      <c r="I11" s="20">
        <f t="shared" si="0"/>
        <v>137746242</v>
      </c>
      <c r="J11" s="20">
        <f t="shared" si="0"/>
        <v>0</v>
      </c>
      <c r="K11" s="20">
        <f t="shared" si="0"/>
        <v>36298</v>
      </c>
      <c r="L11" s="21">
        <f t="shared" ref="L11:L14" si="1">SUM(H11:K11)</f>
        <v>413280658</v>
      </c>
      <c r="M11" s="20">
        <f t="shared" ref="M11:P14" si="2">+M19+M75</f>
        <v>0</v>
      </c>
      <c r="N11" s="20">
        <f t="shared" si="2"/>
        <v>0</v>
      </c>
      <c r="O11" s="20">
        <f t="shared" si="2"/>
        <v>0</v>
      </c>
      <c r="P11" s="20">
        <f t="shared" si="2"/>
        <v>0</v>
      </c>
      <c r="Q11" s="20">
        <f t="shared" ref="Q11:Q14" si="3">SUM(N11:P11)</f>
        <v>0</v>
      </c>
      <c r="R11" s="21">
        <f>+L11+Q11</f>
        <v>413280658</v>
      </c>
      <c r="S11" s="22">
        <f>+L11/R11</f>
        <v>1</v>
      </c>
      <c r="T11" s="23">
        <f>+M11/R11</f>
        <v>0</v>
      </c>
      <c r="U11" s="23">
        <f>+Q11/R11</f>
        <v>0</v>
      </c>
      <c r="V11" s="1"/>
    </row>
    <row r="12" spans="1:22" ht="15" customHeight="1">
      <c r="A12" s="1"/>
      <c r="B12" s="13" t="s">
        <v>25</v>
      </c>
      <c r="C12" s="13"/>
      <c r="D12" s="14" t="s">
        <v>25</v>
      </c>
      <c r="E12" s="14" t="s">
        <v>25</v>
      </c>
      <c r="F12" s="14" t="s">
        <v>25</v>
      </c>
      <c r="G12" s="15" t="s">
        <v>32</v>
      </c>
      <c r="H12" s="20">
        <f t="shared" si="0"/>
        <v>286659884.25999999</v>
      </c>
      <c r="I12" s="20">
        <f t="shared" si="0"/>
        <v>127713682.91000001</v>
      </c>
      <c r="J12" s="20">
        <f t="shared" si="0"/>
        <v>0</v>
      </c>
      <c r="K12" s="20">
        <f t="shared" si="0"/>
        <v>2160250.35</v>
      </c>
      <c r="L12" s="21">
        <f t="shared" si="1"/>
        <v>416533817.52000004</v>
      </c>
      <c r="M12" s="20">
        <f t="shared" si="2"/>
        <v>0</v>
      </c>
      <c r="N12" s="20">
        <f t="shared" si="2"/>
        <v>0</v>
      </c>
      <c r="O12" s="20">
        <f t="shared" si="2"/>
        <v>0</v>
      </c>
      <c r="P12" s="20">
        <f t="shared" si="2"/>
        <v>0</v>
      </c>
      <c r="Q12" s="20">
        <f t="shared" si="3"/>
        <v>0</v>
      </c>
      <c r="R12" s="21">
        <f t="shared" ref="R12:R14" si="4">+L12+Q12</f>
        <v>416533817.52000004</v>
      </c>
      <c r="S12" s="22">
        <f t="shared" ref="S12:S14" si="5">+L12/R12</f>
        <v>1</v>
      </c>
      <c r="T12" s="23">
        <f t="shared" ref="T12:T14" si="6">+M12/R12</f>
        <v>0</v>
      </c>
      <c r="U12" s="23">
        <f t="shared" ref="U12:U14" si="7">+Q12/R12</f>
        <v>0</v>
      </c>
      <c r="V12" s="1"/>
    </row>
    <row r="13" spans="1:22" ht="15" customHeight="1">
      <c r="A13" s="1"/>
      <c r="B13" s="13" t="s">
        <v>25</v>
      </c>
      <c r="C13" s="13"/>
      <c r="D13" s="14" t="s">
        <v>25</v>
      </c>
      <c r="E13" s="14" t="s">
        <v>25</v>
      </c>
      <c r="F13" s="14" t="s">
        <v>25</v>
      </c>
      <c r="G13" s="15" t="s">
        <v>33</v>
      </c>
      <c r="H13" s="20">
        <f t="shared" si="0"/>
        <v>286659884.25999999</v>
      </c>
      <c r="I13" s="20">
        <f t="shared" si="0"/>
        <v>117009454.47000001</v>
      </c>
      <c r="J13" s="20">
        <f t="shared" si="0"/>
        <v>0</v>
      </c>
      <c r="K13" s="20">
        <f t="shared" si="0"/>
        <v>2158490.35</v>
      </c>
      <c r="L13" s="21">
        <f t="shared" si="1"/>
        <v>405827829.08000004</v>
      </c>
      <c r="M13" s="20">
        <f t="shared" si="2"/>
        <v>0</v>
      </c>
      <c r="N13" s="20">
        <f t="shared" si="2"/>
        <v>0</v>
      </c>
      <c r="O13" s="20">
        <f t="shared" si="2"/>
        <v>0</v>
      </c>
      <c r="P13" s="20">
        <f t="shared" si="2"/>
        <v>0</v>
      </c>
      <c r="Q13" s="20">
        <f t="shared" si="3"/>
        <v>0</v>
      </c>
      <c r="R13" s="21">
        <f t="shared" si="4"/>
        <v>405827829.08000004</v>
      </c>
      <c r="S13" s="22">
        <f t="shared" si="5"/>
        <v>1</v>
      </c>
      <c r="T13" s="23">
        <f t="shared" si="6"/>
        <v>0</v>
      </c>
      <c r="U13" s="23">
        <f t="shared" si="7"/>
        <v>0</v>
      </c>
      <c r="V13" s="1"/>
    </row>
    <row r="14" spans="1:22" ht="15" customHeight="1">
      <c r="A14" s="1"/>
      <c r="B14" s="13" t="s">
        <v>25</v>
      </c>
      <c r="C14" s="13"/>
      <c r="D14" s="14" t="s">
        <v>25</v>
      </c>
      <c r="E14" s="14" t="s">
        <v>25</v>
      </c>
      <c r="F14" s="14" t="s">
        <v>25</v>
      </c>
      <c r="G14" s="15" t="s">
        <v>34</v>
      </c>
      <c r="H14" s="20">
        <f t="shared" si="0"/>
        <v>286659884.25999999</v>
      </c>
      <c r="I14" s="20">
        <f t="shared" si="0"/>
        <v>117009454.47000001</v>
      </c>
      <c r="J14" s="20">
        <f t="shared" si="0"/>
        <v>0</v>
      </c>
      <c r="K14" s="20">
        <f t="shared" si="0"/>
        <v>2158490.35</v>
      </c>
      <c r="L14" s="21">
        <f t="shared" si="1"/>
        <v>405827829.08000004</v>
      </c>
      <c r="M14" s="20">
        <f t="shared" si="2"/>
        <v>0</v>
      </c>
      <c r="N14" s="20">
        <f t="shared" si="2"/>
        <v>0</v>
      </c>
      <c r="O14" s="20">
        <f t="shared" si="2"/>
        <v>0</v>
      </c>
      <c r="P14" s="20">
        <f t="shared" si="2"/>
        <v>0</v>
      </c>
      <c r="Q14" s="20">
        <f t="shared" si="3"/>
        <v>0</v>
      </c>
      <c r="R14" s="21">
        <f t="shared" si="4"/>
        <v>405827829.08000004</v>
      </c>
      <c r="S14" s="22">
        <f t="shared" si="5"/>
        <v>1</v>
      </c>
      <c r="T14" s="23">
        <f t="shared" si="6"/>
        <v>0</v>
      </c>
      <c r="U14" s="23">
        <f t="shared" si="7"/>
        <v>0</v>
      </c>
      <c r="V14" s="1"/>
    </row>
    <row r="15" spans="1:22" ht="15" customHeight="1">
      <c r="A15" s="1"/>
      <c r="B15" s="13" t="s">
        <v>25</v>
      </c>
      <c r="C15" s="13"/>
      <c r="D15" s="14" t="s">
        <v>25</v>
      </c>
      <c r="E15" s="14" t="s">
        <v>25</v>
      </c>
      <c r="F15" s="14" t="s">
        <v>25</v>
      </c>
      <c r="G15" s="15" t="s">
        <v>35</v>
      </c>
      <c r="H15" s="24">
        <f>+H14/H11</f>
        <v>1.0405148548419485</v>
      </c>
      <c r="I15" s="24">
        <f>+I14/I11</f>
        <v>0.84945660056555305</v>
      </c>
      <c r="J15" s="25"/>
      <c r="K15" s="24">
        <f>IF(K14,K11/K14,0)</f>
        <v>1.6816382801989362E-2</v>
      </c>
      <c r="L15" s="24">
        <f>+L14/L11</f>
        <v>0.9819666641161805</v>
      </c>
      <c r="M15" s="18"/>
      <c r="N15" s="21"/>
      <c r="O15" s="18">
        <v>0</v>
      </c>
      <c r="P15" s="18">
        <v>0</v>
      </c>
      <c r="Q15" s="21"/>
      <c r="R15" s="24">
        <f>+R14/R11</f>
        <v>0.9819666641161805</v>
      </c>
      <c r="S15" s="22"/>
      <c r="T15" s="18"/>
      <c r="U15" s="22"/>
      <c r="V15" s="1"/>
    </row>
    <row r="16" spans="1:22" ht="15" customHeight="1">
      <c r="A16" s="1"/>
      <c r="B16" s="13" t="s">
        <v>25</v>
      </c>
      <c r="C16" s="13"/>
      <c r="D16" s="14" t="s">
        <v>25</v>
      </c>
      <c r="E16" s="14" t="s">
        <v>25</v>
      </c>
      <c r="F16" s="14" t="s">
        <v>25</v>
      </c>
      <c r="G16" s="15" t="s">
        <v>36</v>
      </c>
      <c r="H16" s="24">
        <f>+H14/H12</f>
        <v>1</v>
      </c>
      <c r="I16" s="24">
        <f>+I14/I12</f>
        <v>0.91618573518435542</v>
      </c>
      <c r="J16" s="25"/>
      <c r="K16" s="24">
        <v>0.5</v>
      </c>
      <c r="L16" s="24">
        <f>+L14/L12</f>
        <v>0.97429743279010972</v>
      </c>
      <c r="M16" s="18"/>
      <c r="N16" s="24"/>
      <c r="O16" s="18">
        <v>0</v>
      </c>
      <c r="P16" s="18">
        <v>0</v>
      </c>
      <c r="Q16" s="24"/>
      <c r="R16" s="24">
        <f>+R14/R12</f>
        <v>0.97429743279010972</v>
      </c>
      <c r="S16" s="22"/>
      <c r="T16" s="18"/>
      <c r="U16" s="22"/>
      <c r="V16" s="1"/>
    </row>
    <row r="17" spans="1:22" ht="15" customHeight="1">
      <c r="A17" s="1"/>
      <c r="B17" s="13" t="s">
        <v>25</v>
      </c>
      <c r="C17" s="13"/>
      <c r="D17" s="14" t="s">
        <v>25</v>
      </c>
      <c r="E17" s="14" t="s">
        <v>25</v>
      </c>
      <c r="F17" s="14" t="s">
        <v>25</v>
      </c>
      <c r="G17" s="26"/>
      <c r="H17" s="27"/>
      <c r="I17" s="22"/>
      <c r="J17" s="18"/>
      <c r="K17" s="22"/>
      <c r="L17" s="22"/>
      <c r="M17" s="18"/>
      <c r="N17" s="22"/>
      <c r="O17" s="18"/>
      <c r="P17" s="18"/>
      <c r="Q17" s="22"/>
      <c r="R17" s="22"/>
      <c r="S17" s="22"/>
      <c r="T17" s="18"/>
      <c r="U17" s="22"/>
      <c r="V17" s="1"/>
    </row>
    <row r="18" spans="1:22" ht="18" customHeight="1">
      <c r="A18" s="1"/>
      <c r="B18" s="13" t="s">
        <v>37</v>
      </c>
      <c r="C18" s="13"/>
      <c r="D18" s="14" t="s">
        <v>38</v>
      </c>
      <c r="E18" s="14" t="s">
        <v>25</v>
      </c>
      <c r="F18" s="14" t="s">
        <v>25</v>
      </c>
      <c r="G18" s="15" t="s">
        <v>39</v>
      </c>
      <c r="H18" s="2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22"/>
      <c r="T18" s="18"/>
      <c r="U18" s="22"/>
      <c r="V18" s="1"/>
    </row>
    <row r="19" spans="1:22" ht="15" customHeight="1">
      <c r="A19" s="1"/>
      <c r="B19" s="13" t="s">
        <v>37</v>
      </c>
      <c r="C19" s="13"/>
      <c r="D19" s="14" t="s">
        <v>38</v>
      </c>
      <c r="E19" s="14" t="s">
        <v>25</v>
      </c>
      <c r="F19" s="14" t="s">
        <v>25</v>
      </c>
      <c r="G19" s="15" t="s">
        <v>40</v>
      </c>
      <c r="H19" s="29">
        <f t="shared" ref="H19:K22" si="8">+H27</f>
        <v>27870941</v>
      </c>
      <c r="I19" s="20">
        <f t="shared" si="8"/>
        <v>136168565</v>
      </c>
      <c r="J19" s="20">
        <f t="shared" si="8"/>
        <v>0</v>
      </c>
      <c r="K19" s="20">
        <f t="shared" si="8"/>
        <v>34538</v>
      </c>
      <c r="L19" s="21">
        <f t="shared" ref="L19:L22" si="9">SUM(H19:K19)</f>
        <v>164074044</v>
      </c>
      <c r="M19" s="20">
        <f t="shared" ref="M19:P22" si="10">+M27</f>
        <v>0</v>
      </c>
      <c r="N19" s="20">
        <f t="shared" si="10"/>
        <v>0</v>
      </c>
      <c r="O19" s="20">
        <f t="shared" si="10"/>
        <v>0</v>
      </c>
      <c r="P19" s="20">
        <f t="shared" si="10"/>
        <v>0</v>
      </c>
      <c r="Q19" s="20">
        <f t="shared" ref="Q19:Q22" si="11">SUM(N19:P19)</f>
        <v>0</v>
      </c>
      <c r="R19" s="21">
        <f t="shared" ref="R19:R22" si="12">+L19+Q19</f>
        <v>164074044</v>
      </c>
      <c r="S19" s="22">
        <f>+L19/R19</f>
        <v>1</v>
      </c>
      <c r="T19" s="23">
        <f>+M19/R19</f>
        <v>0</v>
      </c>
      <c r="U19" s="23">
        <f>+Q19/R19</f>
        <v>0</v>
      </c>
      <c r="V19" s="1"/>
    </row>
    <row r="20" spans="1:22" ht="15" customHeight="1">
      <c r="A20" s="1"/>
      <c r="B20" s="13" t="s">
        <v>37</v>
      </c>
      <c r="C20" s="13"/>
      <c r="D20" s="14" t="s">
        <v>38</v>
      </c>
      <c r="E20" s="14" t="s">
        <v>25</v>
      </c>
      <c r="F20" s="14" t="s">
        <v>25</v>
      </c>
      <c r="G20" s="15" t="s">
        <v>41</v>
      </c>
      <c r="H20" s="20">
        <f t="shared" si="8"/>
        <v>32461573</v>
      </c>
      <c r="I20" s="20">
        <f t="shared" si="8"/>
        <v>123984109.22000001</v>
      </c>
      <c r="J20" s="20">
        <f t="shared" si="8"/>
        <v>0</v>
      </c>
      <c r="K20" s="20">
        <f t="shared" si="8"/>
        <v>2158490.35</v>
      </c>
      <c r="L20" s="21">
        <f t="shared" si="9"/>
        <v>158604172.57000002</v>
      </c>
      <c r="M20" s="20">
        <f t="shared" si="10"/>
        <v>0</v>
      </c>
      <c r="N20" s="20">
        <f t="shared" si="10"/>
        <v>0</v>
      </c>
      <c r="O20" s="20">
        <f t="shared" si="10"/>
        <v>0</v>
      </c>
      <c r="P20" s="20">
        <f t="shared" si="10"/>
        <v>0</v>
      </c>
      <c r="Q20" s="20">
        <f t="shared" si="11"/>
        <v>0</v>
      </c>
      <c r="R20" s="21">
        <f t="shared" si="12"/>
        <v>158604172.57000002</v>
      </c>
      <c r="S20" s="22">
        <f t="shared" ref="S20:S22" si="13">+L20/R20</f>
        <v>1</v>
      </c>
      <c r="T20" s="23">
        <f t="shared" ref="T20:T22" si="14">+M20/R20</f>
        <v>0</v>
      </c>
      <c r="U20" s="23">
        <f t="shared" ref="U20:U22" si="15">+Q20/R20</f>
        <v>0</v>
      </c>
      <c r="V20" s="1"/>
    </row>
    <row r="21" spans="1:22" ht="15" customHeight="1">
      <c r="A21" s="1"/>
      <c r="B21" s="13" t="s">
        <v>37</v>
      </c>
      <c r="C21" s="13"/>
      <c r="D21" s="14" t="s">
        <v>38</v>
      </c>
      <c r="E21" s="14" t="s">
        <v>25</v>
      </c>
      <c r="F21" s="14" t="s">
        <v>25</v>
      </c>
      <c r="G21" s="15" t="s">
        <v>42</v>
      </c>
      <c r="H21" s="20">
        <f t="shared" si="8"/>
        <v>32461573</v>
      </c>
      <c r="I21" s="20">
        <f t="shared" si="8"/>
        <v>115659798.24000001</v>
      </c>
      <c r="J21" s="20">
        <f t="shared" si="8"/>
        <v>0</v>
      </c>
      <c r="K21" s="20">
        <f t="shared" si="8"/>
        <v>2158490.35</v>
      </c>
      <c r="L21" s="21">
        <f t="shared" si="9"/>
        <v>150279861.59</v>
      </c>
      <c r="M21" s="20">
        <f t="shared" si="10"/>
        <v>0</v>
      </c>
      <c r="N21" s="20">
        <f t="shared" si="10"/>
        <v>0</v>
      </c>
      <c r="O21" s="20">
        <f t="shared" si="10"/>
        <v>0</v>
      </c>
      <c r="P21" s="20">
        <f t="shared" si="10"/>
        <v>0</v>
      </c>
      <c r="Q21" s="20">
        <f t="shared" si="11"/>
        <v>0</v>
      </c>
      <c r="R21" s="21">
        <f t="shared" si="12"/>
        <v>150279861.59</v>
      </c>
      <c r="S21" s="22">
        <f t="shared" si="13"/>
        <v>1</v>
      </c>
      <c r="T21" s="23">
        <f t="shared" si="14"/>
        <v>0</v>
      </c>
      <c r="U21" s="23">
        <f t="shared" si="15"/>
        <v>0</v>
      </c>
      <c r="V21" s="1"/>
    </row>
    <row r="22" spans="1:22" ht="15" customHeight="1">
      <c r="A22" s="1"/>
      <c r="B22" s="13" t="s">
        <v>37</v>
      </c>
      <c r="C22" s="13"/>
      <c r="D22" s="14" t="s">
        <v>38</v>
      </c>
      <c r="E22" s="14" t="s">
        <v>25</v>
      </c>
      <c r="F22" s="14" t="s">
        <v>25</v>
      </c>
      <c r="G22" s="15" t="s">
        <v>43</v>
      </c>
      <c r="H22" s="20">
        <f t="shared" si="8"/>
        <v>32461573</v>
      </c>
      <c r="I22" s="20">
        <f t="shared" si="8"/>
        <v>115659798.24000001</v>
      </c>
      <c r="J22" s="20">
        <f t="shared" si="8"/>
        <v>0</v>
      </c>
      <c r="K22" s="20">
        <f t="shared" si="8"/>
        <v>2158490.35</v>
      </c>
      <c r="L22" s="21">
        <f t="shared" si="9"/>
        <v>150279861.59</v>
      </c>
      <c r="M22" s="20">
        <f t="shared" si="10"/>
        <v>0</v>
      </c>
      <c r="N22" s="20">
        <f t="shared" si="10"/>
        <v>0</v>
      </c>
      <c r="O22" s="20">
        <f t="shared" si="10"/>
        <v>0</v>
      </c>
      <c r="P22" s="20">
        <f t="shared" si="10"/>
        <v>0</v>
      </c>
      <c r="Q22" s="20">
        <f t="shared" si="11"/>
        <v>0</v>
      </c>
      <c r="R22" s="21">
        <f t="shared" si="12"/>
        <v>150279861.59</v>
      </c>
      <c r="S22" s="22">
        <f t="shared" si="13"/>
        <v>1</v>
      </c>
      <c r="T22" s="23">
        <f t="shared" si="14"/>
        <v>0</v>
      </c>
      <c r="U22" s="23">
        <f t="shared" si="15"/>
        <v>0</v>
      </c>
      <c r="V22" s="1"/>
    </row>
    <row r="23" spans="1:22" ht="15" customHeight="1">
      <c r="A23" s="1"/>
      <c r="B23" s="13" t="s">
        <v>37</v>
      </c>
      <c r="C23" s="13"/>
      <c r="D23" s="14" t="s">
        <v>38</v>
      </c>
      <c r="E23" s="14" t="s">
        <v>25</v>
      </c>
      <c r="F23" s="14" t="s">
        <v>25</v>
      </c>
      <c r="G23" s="15" t="s">
        <v>35</v>
      </c>
      <c r="H23" s="24">
        <f>+H22/H19</f>
        <v>1.1647103339639662</v>
      </c>
      <c r="I23" s="24">
        <f>+I22/I19</f>
        <v>0.84938692157033457</v>
      </c>
      <c r="J23" s="22"/>
      <c r="K23" s="24">
        <f>IF(K22,K19/K22,0)</f>
        <v>1.6000998104995001E-2</v>
      </c>
      <c r="L23" s="24">
        <f>+L22/L19</f>
        <v>0.91592708954013469</v>
      </c>
      <c r="M23" s="18">
        <v>0</v>
      </c>
      <c r="N23" s="18">
        <v>0</v>
      </c>
      <c r="O23" s="18">
        <v>0</v>
      </c>
      <c r="P23" s="18">
        <v>0</v>
      </c>
      <c r="Q23" s="21"/>
      <c r="R23" s="24">
        <f>+R22/R19</f>
        <v>0.91592708954013469</v>
      </c>
      <c r="S23" s="22"/>
      <c r="T23" s="18"/>
      <c r="U23" s="22"/>
      <c r="V23" s="1"/>
    </row>
    <row r="24" spans="1:22" ht="15" customHeight="1">
      <c r="A24" s="1"/>
      <c r="B24" s="13" t="s">
        <v>37</v>
      </c>
      <c r="C24" s="13"/>
      <c r="D24" s="14" t="s">
        <v>38</v>
      </c>
      <c r="E24" s="14" t="s">
        <v>25</v>
      </c>
      <c r="F24" s="14" t="s">
        <v>25</v>
      </c>
      <c r="G24" s="15" t="s">
        <v>36</v>
      </c>
      <c r="H24" s="24">
        <f>+H22/H20</f>
        <v>1</v>
      </c>
      <c r="I24" s="24">
        <f>+I22/I20</f>
        <v>0.93285985573176022</v>
      </c>
      <c r="J24" s="22"/>
      <c r="K24" s="24">
        <f>+K22/K20</f>
        <v>1</v>
      </c>
      <c r="L24" s="24">
        <f>+L22/L20</f>
        <v>0.94751518295443282</v>
      </c>
      <c r="M24" s="18">
        <v>0</v>
      </c>
      <c r="N24" s="24"/>
      <c r="O24" s="18">
        <v>0</v>
      </c>
      <c r="P24" s="18">
        <v>0</v>
      </c>
      <c r="Q24" s="24"/>
      <c r="R24" s="24">
        <f>+R22/R20</f>
        <v>0.94751518295443282</v>
      </c>
      <c r="S24" s="22"/>
      <c r="T24" s="18"/>
      <c r="U24" s="22"/>
      <c r="V24" s="1"/>
    </row>
    <row r="25" spans="1:22" ht="15" customHeight="1">
      <c r="A25" s="1"/>
      <c r="B25" s="13" t="s">
        <v>25</v>
      </c>
      <c r="C25" s="13"/>
      <c r="D25" s="14" t="s">
        <v>25</v>
      </c>
      <c r="E25" s="14" t="s">
        <v>25</v>
      </c>
      <c r="F25" s="14" t="s">
        <v>25</v>
      </c>
      <c r="G25" s="26"/>
      <c r="H25" s="27"/>
      <c r="I25" s="22"/>
      <c r="J25" s="18"/>
      <c r="K25" s="22"/>
      <c r="L25" s="22"/>
      <c r="M25" s="18"/>
      <c r="N25" s="22"/>
      <c r="O25" s="18"/>
      <c r="P25" s="18"/>
      <c r="Q25" s="22"/>
      <c r="R25" s="22"/>
      <c r="S25" s="22"/>
      <c r="T25" s="18"/>
      <c r="U25" s="22"/>
      <c r="V25" s="1"/>
    </row>
    <row r="26" spans="1:22" ht="18" customHeight="1">
      <c r="A26" s="1"/>
      <c r="B26" s="13" t="s">
        <v>37</v>
      </c>
      <c r="C26" s="13"/>
      <c r="D26" s="14" t="s">
        <v>38</v>
      </c>
      <c r="E26" s="14" t="s">
        <v>44</v>
      </c>
      <c r="F26" s="14" t="s">
        <v>25</v>
      </c>
      <c r="G26" s="15" t="s">
        <v>45</v>
      </c>
      <c r="H26" s="2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22"/>
      <c r="T26" s="18"/>
      <c r="U26" s="22"/>
      <c r="V26" s="1"/>
    </row>
    <row r="27" spans="1:22" ht="15" customHeight="1">
      <c r="A27" s="1"/>
      <c r="B27" s="13" t="s">
        <v>37</v>
      </c>
      <c r="C27" s="13"/>
      <c r="D27" s="14" t="s">
        <v>38</v>
      </c>
      <c r="E27" s="14" t="s">
        <v>44</v>
      </c>
      <c r="F27" s="14" t="s">
        <v>25</v>
      </c>
      <c r="G27" s="15" t="s">
        <v>40</v>
      </c>
      <c r="H27" s="20">
        <f t="shared" ref="H27:K30" si="16">+H35+H43+H51</f>
        <v>27870941</v>
      </c>
      <c r="I27" s="20">
        <f t="shared" si="16"/>
        <v>136168565</v>
      </c>
      <c r="J27" s="20">
        <f t="shared" si="16"/>
        <v>0</v>
      </c>
      <c r="K27" s="20">
        <f t="shared" si="16"/>
        <v>34538</v>
      </c>
      <c r="L27" s="21">
        <f t="shared" ref="L27:L30" si="17">SUM(H27:K27)</f>
        <v>164074044</v>
      </c>
      <c r="M27" s="20">
        <f t="shared" ref="M27:P30" si="18">+M35+M43+M51</f>
        <v>0</v>
      </c>
      <c r="N27" s="20">
        <f t="shared" si="18"/>
        <v>0</v>
      </c>
      <c r="O27" s="20">
        <f t="shared" si="18"/>
        <v>0</v>
      </c>
      <c r="P27" s="20">
        <f t="shared" si="18"/>
        <v>0</v>
      </c>
      <c r="Q27" s="20">
        <f t="shared" ref="Q27:Q30" si="19">SUM(N27:P27)</f>
        <v>0</v>
      </c>
      <c r="R27" s="21">
        <f t="shared" ref="R27:R30" si="20">+L27+Q27</f>
        <v>164074044</v>
      </c>
      <c r="S27" s="22">
        <f>+L27/R27</f>
        <v>1</v>
      </c>
      <c r="T27" s="23">
        <f>+M27/R27</f>
        <v>0</v>
      </c>
      <c r="U27" s="23">
        <f>+Q27/R27</f>
        <v>0</v>
      </c>
      <c r="V27" s="1"/>
    </row>
    <row r="28" spans="1:22" ht="15" customHeight="1">
      <c r="A28" s="1"/>
      <c r="B28" s="13" t="s">
        <v>37</v>
      </c>
      <c r="C28" s="13"/>
      <c r="D28" s="14" t="s">
        <v>38</v>
      </c>
      <c r="E28" s="14" t="s">
        <v>44</v>
      </c>
      <c r="F28" s="14" t="s">
        <v>25</v>
      </c>
      <c r="G28" s="15" t="s">
        <v>41</v>
      </c>
      <c r="H28" s="20">
        <f t="shared" si="16"/>
        <v>32461573</v>
      </c>
      <c r="I28" s="20">
        <f t="shared" si="16"/>
        <v>123984109.22000001</v>
      </c>
      <c r="J28" s="20">
        <f t="shared" si="16"/>
        <v>0</v>
      </c>
      <c r="K28" s="20">
        <f t="shared" si="16"/>
        <v>2158490.35</v>
      </c>
      <c r="L28" s="21">
        <f t="shared" si="17"/>
        <v>158604172.57000002</v>
      </c>
      <c r="M28" s="20">
        <f t="shared" si="18"/>
        <v>0</v>
      </c>
      <c r="N28" s="20">
        <f t="shared" si="18"/>
        <v>0</v>
      </c>
      <c r="O28" s="20">
        <f t="shared" si="18"/>
        <v>0</v>
      </c>
      <c r="P28" s="20">
        <f t="shared" si="18"/>
        <v>0</v>
      </c>
      <c r="Q28" s="20">
        <f t="shared" si="19"/>
        <v>0</v>
      </c>
      <c r="R28" s="21">
        <f t="shared" si="20"/>
        <v>158604172.57000002</v>
      </c>
      <c r="S28" s="22">
        <f t="shared" ref="S28:S30" si="21">+L28/R28</f>
        <v>1</v>
      </c>
      <c r="T28" s="23">
        <f t="shared" ref="T28:T30" si="22">+M28/R28</f>
        <v>0</v>
      </c>
      <c r="U28" s="23">
        <f t="shared" ref="U28:U30" si="23">+Q28/R28</f>
        <v>0</v>
      </c>
      <c r="V28" s="1"/>
    </row>
    <row r="29" spans="1:22" ht="15" customHeight="1">
      <c r="A29" s="1"/>
      <c r="B29" s="13" t="s">
        <v>37</v>
      </c>
      <c r="C29" s="13"/>
      <c r="D29" s="14" t="s">
        <v>38</v>
      </c>
      <c r="E29" s="14" t="s">
        <v>44</v>
      </c>
      <c r="F29" s="14" t="s">
        <v>25</v>
      </c>
      <c r="G29" s="15" t="s">
        <v>42</v>
      </c>
      <c r="H29" s="20">
        <f t="shared" si="16"/>
        <v>32461573</v>
      </c>
      <c r="I29" s="20">
        <f t="shared" si="16"/>
        <v>115659798.24000001</v>
      </c>
      <c r="J29" s="20">
        <f t="shared" si="16"/>
        <v>0</v>
      </c>
      <c r="K29" s="20">
        <f t="shared" si="16"/>
        <v>2158490.35</v>
      </c>
      <c r="L29" s="21">
        <f t="shared" si="17"/>
        <v>150279861.59</v>
      </c>
      <c r="M29" s="20">
        <f t="shared" si="18"/>
        <v>0</v>
      </c>
      <c r="N29" s="20">
        <f t="shared" si="18"/>
        <v>0</v>
      </c>
      <c r="O29" s="20">
        <f t="shared" si="18"/>
        <v>0</v>
      </c>
      <c r="P29" s="20">
        <f t="shared" si="18"/>
        <v>0</v>
      </c>
      <c r="Q29" s="20">
        <f t="shared" si="19"/>
        <v>0</v>
      </c>
      <c r="R29" s="21">
        <f t="shared" si="20"/>
        <v>150279861.59</v>
      </c>
      <c r="S29" s="22">
        <f t="shared" si="21"/>
        <v>1</v>
      </c>
      <c r="T29" s="23">
        <f t="shared" si="22"/>
        <v>0</v>
      </c>
      <c r="U29" s="23">
        <f t="shared" si="23"/>
        <v>0</v>
      </c>
      <c r="V29" s="1"/>
    </row>
    <row r="30" spans="1:22" ht="15" customHeight="1">
      <c r="A30" s="1"/>
      <c r="B30" s="13" t="s">
        <v>37</v>
      </c>
      <c r="C30" s="13"/>
      <c r="D30" s="14" t="s">
        <v>38</v>
      </c>
      <c r="E30" s="14" t="s">
        <v>44</v>
      </c>
      <c r="F30" s="14" t="s">
        <v>25</v>
      </c>
      <c r="G30" s="15" t="s">
        <v>43</v>
      </c>
      <c r="H30" s="20">
        <f t="shared" si="16"/>
        <v>32461573</v>
      </c>
      <c r="I30" s="20">
        <f t="shared" si="16"/>
        <v>115659798.24000001</v>
      </c>
      <c r="J30" s="20">
        <f t="shared" si="16"/>
        <v>0</v>
      </c>
      <c r="K30" s="20">
        <f t="shared" si="16"/>
        <v>2158490.35</v>
      </c>
      <c r="L30" s="21">
        <f t="shared" si="17"/>
        <v>150279861.59</v>
      </c>
      <c r="M30" s="20">
        <f t="shared" si="18"/>
        <v>0</v>
      </c>
      <c r="N30" s="20">
        <f t="shared" si="18"/>
        <v>0</v>
      </c>
      <c r="O30" s="20">
        <f t="shared" si="18"/>
        <v>0</v>
      </c>
      <c r="P30" s="20">
        <f t="shared" si="18"/>
        <v>0</v>
      </c>
      <c r="Q30" s="20">
        <f t="shared" si="19"/>
        <v>0</v>
      </c>
      <c r="R30" s="21">
        <f t="shared" si="20"/>
        <v>150279861.59</v>
      </c>
      <c r="S30" s="22">
        <f t="shared" si="21"/>
        <v>1</v>
      </c>
      <c r="T30" s="23">
        <f t="shared" si="22"/>
        <v>0</v>
      </c>
      <c r="U30" s="23">
        <f t="shared" si="23"/>
        <v>0</v>
      </c>
      <c r="V30" s="1"/>
    </row>
    <row r="31" spans="1:22" ht="15" customHeight="1">
      <c r="A31" s="1"/>
      <c r="B31" s="13" t="s">
        <v>37</v>
      </c>
      <c r="C31" s="13"/>
      <c r="D31" s="14" t="s">
        <v>38</v>
      </c>
      <c r="E31" s="14" t="s">
        <v>44</v>
      </c>
      <c r="F31" s="14" t="s">
        <v>25</v>
      </c>
      <c r="G31" s="15" t="s">
        <v>35</v>
      </c>
      <c r="H31" s="24">
        <f>+H30/H27</f>
        <v>1.1647103339639662</v>
      </c>
      <c r="I31" s="24">
        <f>+I30/I27</f>
        <v>0.84938692157033457</v>
      </c>
      <c r="J31" s="25"/>
      <c r="K31" s="24">
        <f>IF(K30,K27/K30,0)</f>
        <v>1.6000998104995001E-2</v>
      </c>
      <c r="L31" s="24">
        <f>+L30/L27</f>
        <v>0.91592708954013469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24">
        <f>+R30/R27</f>
        <v>0.91592708954013469</v>
      </c>
      <c r="S31" s="22"/>
      <c r="T31" s="18"/>
      <c r="U31" s="18"/>
      <c r="V31" s="1"/>
    </row>
    <row r="32" spans="1:22" ht="15" customHeight="1">
      <c r="A32" s="1"/>
      <c r="B32" s="13" t="s">
        <v>37</v>
      </c>
      <c r="C32" s="13"/>
      <c r="D32" s="14" t="s">
        <v>38</v>
      </c>
      <c r="E32" s="14" t="s">
        <v>44</v>
      </c>
      <c r="F32" s="14" t="s">
        <v>25</v>
      </c>
      <c r="G32" s="15" t="s">
        <v>36</v>
      </c>
      <c r="H32" s="24">
        <f>+H30/H28</f>
        <v>1</v>
      </c>
      <c r="I32" s="24">
        <f>+I30/I28</f>
        <v>0.93285985573176022</v>
      </c>
      <c r="J32" s="25"/>
      <c r="K32" s="24">
        <f>+K30/K28</f>
        <v>1</v>
      </c>
      <c r="L32" s="24">
        <f>+L30/L28</f>
        <v>0.94751518295443282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24">
        <f>+R30/R28</f>
        <v>0.94751518295443282</v>
      </c>
      <c r="S32" s="22"/>
      <c r="T32" s="18"/>
      <c r="U32" s="18"/>
      <c r="V32" s="1"/>
    </row>
    <row r="33" spans="1:22" ht="15" customHeight="1">
      <c r="A33" s="1"/>
      <c r="B33" s="13" t="s">
        <v>25</v>
      </c>
      <c r="C33" s="13"/>
      <c r="D33" s="14" t="s">
        <v>25</v>
      </c>
      <c r="E33" s="14" t="s">
        <v>25</v>
      </c>
      <c r="F33" s="14" t="s">
        <v>25</v>
      </c>
      <c r="G33" s="26"/>
      <c r="H33" s="27"/>
      <c r="I33" s="22"/>
      <c r="J33" s="18"/>
      <c r="K33" s="22"/>
      <c r="L33" s="22"/>
      <c r="M33" s="18"/>
      <c r="N33" s="18"/>
      <c r="O33" s="18"/>
      <c r="P33" s="18"/>
      <c r="Q33" s="18"/>
      <c r="R33" s="22"/>
      <c r="S33" s="22"/>
      <c r="T33" s="18"/>
      <c r="U33" s="18"/>
      <c r="V33" s="1"/>
    </row>
    <row r="34" spans="1:22" ht="26.1" customHeight="1">
      <c r="A34" s="30" t="str">
        <f>+E34&amp;F34</f>
        <v>E010</v>
      </c>
      <c r="B34" s="13" t="s">
        <v>37</v>
      </c>
      <c r="C34" s="13"/>
      <c r="D34" s="14" t="s">
        <v>38</v>
      </c>
      <c r="E34" s="14" t="s">
        <v>44</v>
      </c>
      <c r="F34" s="14" t="s">
        <v>46</v>
      </c>
      <c r="G34" s="15" t="s">
        <v>47</v>
      </c>
      <c r="H34" s="2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22"/>
      <c r="T34" s="18"/>
      <c r="U34" s="18"/>
      <c r="V34" s="1"/>
    </row>
    <row r="35" spans="1:22" ht="15" customHeight="1">
      <c r="A35" s="30" t="str">
        <f t="shared" ref="A35:A40" si="24">+E35&amp;F35</f>
        <v>E010</v>
      </c>
      <c r="B35" s="13" t="s">
        <v>37</v>
      </c>
      <c r="C35" s="13"/>
      <c r="D35" s="14" t="s">
        <v>38</v>
      </c>
      <c r="E35" s="14" t="s">
        <v>44</v>
      </c>
      <c r="F35" s="14" t="s">
        <v>46</v>
      </c>
      <c r="G35" s="15" t="s">
        <v>40</v>
      </c>
      <c r="H35" s="20">
        <v>119541</v>
      </c>
      <c r="I35" s="20">
        <v>6074519</v>
      </c>
      <c r="J35" s="20">
        <v>0</v>
      </c>
      <c r="K35" s="20">
        <v>0</v>
      </c>
      <c r="L35" s="21">
        <f>SUM(H35:K35)</f>
        <v>6194060</v>
      </c>
      <c r="M35" s="20">
        <v>0</v>
      </c>
      <c r="N35" s="20">
        <v>0</v>
      </c>
      <c r="O35" s="20">
        <v>0</v>
      </c>
      <c r="P35" s="20">
        <v>0</v>
      </c>
      <c r="Q35" s="20">
        <f t="shared" ref="Q35:Q38" si="25">SUM(N35:P35)</f>
        <v>0</v>
      </c>
      <c r="R35" s="21">
        <f t="shared" ref="R35:R38" si="26">+L35+Q35</f>
        <v>6194060</v>
      </c>
      <c r="S35" s="22">
        <f>+L35/R35</f>
        <v>1</v>
      </c>
      <c r="T35" s="23">
        <f>+M35/R35</f>
        <v>0</v>
      </c>
      <c r="U35" s="23">
        <f>+Q35/R35</f>
        <v>0</v>
      </c>
      <c r="V35" s="1"/>
    </row>
    <row r="36" spans="1:22" ht="15" customHeight="1">
      <c r="A36" s="30" t="str">
        <f t="shared" si="24"/>
        <v>E010</v>
      </c>
      <c r="B36" s="13" t="s">
        <v>37</v>
      </c>
      <c r="C36" s="13"/>
      <c r="D36" s="14" t="s">
        <v>38</v>
      </c>
      <c r="E36" s="14" t="s">
        <v>44</v>
      </c>
      <c r="F36" s="14" t="s">
        <v>46</v>
      </c>
      <c r="G36" s="15" t="s">
        <v>41</v>
      </c>
      <c r="H36" s="20">
        <v>2827733.51</v>
      </c>
      <c r="I36" s="20">
        <v>4814864.99</v>
      </c>
      <c r="J36" s="20">
        <v>0</v>
      </c>
      <c r="K36" s="20">
        <v>0</v>
      </c>
      <c r="L36" s="21">
        <f t="shared" ref="L36:L38" si="27">SUM(H36:K36)</f>
        <v>7642598.5</v>
      </c>
      <c r="M36" s="20">
        <v>0</v>
      </c>
      <c r="N36" s="20">
        <v>0</v>
      </c>
      <c r="O36" s="20">
        <v>0</v>
      </c>
      <c r="P36" s="20">
        <v>0</v>
      </c>
      <c r="Q36" s="20">
        <f t="shared" si="25"/>
        <v>0</v>
      </c>
      <c r="R36" s="21">
        <f t="shared" si="26"/>
        <v>7642598.5</v>
      </c>
      <c r="S36" s="22">
        <f t="shared" ref="S36:S38" si="28">+L36/R36</f>
        <v>1</v>
      </c>
      <c r="T36" s="23">
        <f t="shared" ref="T36:T38" si="29">+M36/R36</f>
        <v>0</v>
      </c>
      <c r="U36" s="23">
        <f t="shared" ref="U36:U38" si="30">+Q36/R36</f>
        <v>0</v>
      </c>
      <c r="V36" s="1"/>
    </row>
    <row r="37" spans="1:22" ht="15" customHeight="1">
      <c r="A37" s="30" t="str">
        <f t="shared" si="24"/>
        <v>E010</v>
      </c>
      <c r="B37" s="13" t="s">
        <v>37</v>
      </c>
      <c r="C37" s="13"/>
      <c r="D37" s="14" t="s">
        <v>38</v>
      </c>
      <c r="E37" s="14" t="s">
        <v>44</v>
      </c>
      <c r="F37" s="14" t="s">
        <v>46</v>
      </c>
      <c r="G37" s="15" t="s">
        <v>42</v>
      </c>
      <c r="H37" s="20">
        <v>2827733.51</v>
      </c>
      <c r="I37" s="20">
        <v>4578095.4400000004</v>
      </c>
      <c r="J37" s="20">
        <v>0</v>
      </c>
      <c r="K37" s="20">
        <v>0</v>
      </c>
      <c r="L37" s="21">
        <f t="shared" si="27"/>
        <v>7405828.9500000002</v>
      </c>
      <c r="M37" s="20">
        <v>0</v>
      </c>
      <c r="N37" s="20">
        <v>0</v>
      </c>
      <c r="O37" s="20">
        <v>0</v>
      </c>
      <c r="P37" s="20">
        <v>0</v>
      </c>
      <c r="Q37" s="20">
        <f t="shared" si="25"/>
        <v>0</v>
      </c>
      <c r="R37" s="21">
        <f t="shared" si="26"/>
        <v>7405828.9500000002</v>
      </c>
      <c r="S37" s="22">
        <f t="shared" si="28"/>
        <v>1</v>
      </c>
      <c r="T37" s="23">
        <f t="shared" si="29"/>
        <v>0</v>
      </c>
      <c r="U37" s="23">
        <f t="shared" si="30"/>
        <v>0</v>
      </c>
      <c r="V37" s="1"/>
    </row>
    <row r="38" spans="1:22" ht="15" customHeight="1">
      <c r="A38" s="30" t="str">
        <f t="shared" si="24"/>
        <v>E010</v>
      </c>
      <c r="B38" s="13" t="s">
        <v>37</v>
      </c>
      <c r="C38" s="13"/>
      <c r="D38" s="14" t="s">
        <v>38</v>
      </c>
      <c r="E38" s="14" t="s">
        <v>44</v>
      </c>
      <c r="F38" s="14" t="s">
        <v>46</v>
      </c>
      <c r="G38" s="15" t="s">
        <v>43</v>
      </c>
      <c r="H38" s="20">
        <v>2827733.51</v>
      </c>
      <c r="I38" s="20">
        <v>4578095.4400000004</v>
      </c>
      <c r="J38" s="20">
        <v>0</v>
      </c>
      <c r="K38" s="20">
        <v>0</v>
      </c>
      <c r="L38" s="21">
        <f t="shared" si="27"/>
        <v>7405828.9500000002</v>
      </c>
      <c r="M38" s="20">
        <v>0</v>
      </c>
      <c r="N38" s="20">
        <v>0</v>
      </c>
      <c r="O38" s="20">
        <v>0</v>
      </c>
      <c r="P38" s="20">
        <v>0</v>
      </c>
      <c r="Q38" s="20">
        <f t="shared" si="25"/>
        <v>0</v>
      </c>
      <c r="R38" s="21">
        <f t="shared" si="26"/>
        <v>7405828.9500000002</v>
      </c>
      <c r="S38" s="22">
        <f t="shared" si="28"/>
        <v>1</v>
      </c>
      <c r="T38" s="23">
        <f t="shared" si="29"/>
        <v>0</v>
      </c>
      <c r="U38" s="23">
        <f t="shared" si="30"/>
        <v>0</v>
      </c>
      <c r="V38" s="1"/>
    </row>
    <row r="39" spans="1:22" ht="15" customHeight="1">
      <c r="A39" s="30" t="str">
        <f t="shared" si="24"/>
        <v>E010</v>
      </c>
      <c r="B39" s="13" t="s">
        <v>37</v>
      </c>
      <c r="C39" s="13"/>
      <c r="D39" s="14" t="s">
        <v>38</v>
      </c>
      <c r="E39" s="14" t="s">
        <v>44</v>
      </c>
      <c r="F39" s="14" t="s">
        <v>46</v>
      </c>
      <c r="G39" s="15" t="s">
        <v>35</v>
      </c>
      <c r="H39" s="24">
        <f>+H38/H35</f>
        <v>23.654926008649749</v>
      </c>
      <c r="I39" s="24">
        <f t="shared" ref="I39" si="31">+I38/I35</f>
        <v>0.75365562935929586</v>
      </c>
      <c r="J39" s="24"/>
      <c r="K39" s="24"/>
      <c r="L39" s="24">
        <f>+L38/L35</f>
        <v>1.1956340348656616</v>
      </c>
      <c r="M39" s="18">
        <v>0</v>
      </c>
      <c r="N39" s="24"/>
      <c r="O39" s="18">
        <v>0</v>
      </c>
      <c r="P39" s="18">
        <v>0</v>
      </c>
      <c r="Q39" s="18">
        <v>0</v>
      </c>
      <c r="R39" s="24">
        <f>+R38/R35</f>
        <v>1.1956340348656616</v>
      </c>
      <c r="S39" s="22"/>
      <c r="T39" s="18"/>
      <c r="U39" s="18"/>
      <c r="V39" s="1"/>
    </row>
    <row r="40" spans="1:22" ht="15" customHeight="1">
      <c r="A40" s="30" t="str">
        <f t="shared" si="24"/>
        <v>E010</v>
      </c>
      <c r="B40" s="13" t="s">
        <v>37</v>
      </c>
      <c r="C40" s="13"/>
      <c r="D40" s="14" t="s">
        <v>38</v>
      </c>
      <c r="E40" s="14" t="s">
        <v>44</v>
      </c>
      <c r="F40" s="14" t="s">
        <v>46</v>
      </c>
      <c r="G40" s="15" t="s">
        <v>36</v>
      </c>
      <c r="H40" s="24">
        <f>+H38/H36</f>
        <v>1</v>
      </c>
      <c r="I40" s="24">
        <f t="shared" ref="I40" si="32">+I38/I36</f>
        <v>0.95082529821879802</v>
      </c>
      <c r="J40" s="24"/>
      <c r="K40" s="24"/>
      <c r="L40" s="24">
        <f>+L38/L36</f>
        <v>0.96901975813592722</v>
      </c>
      <c r="M40" s="18">
        <v>0</v>
      </c>
      <c r="N40" s="24"/>
      <c r="O40" s="18">
        <v>0</v>
      </c>
      <c r="P40" s="18">
        <v>0</v>
      </c>
      <c r="Q40" s="18">
        <v>0</v>
      </c>
      <c r="R40" s="24">
        <f>+R38/R36</f>
        <v>0.96901975813592722</v>
      </c>
      <c r="S40" s="22"/>
      <c r="T40" s="18"/>
      <c r="U40" s="18"/>
      <c r="V40" s="1"/>
    </row>
    <row r="41" spans="1:22" ht="15" customHeight="1">
      <c r="A41" s="1"/>
      <c r="B41" s="13" t="s">
        <v>25</v>
      </c>
      <c r="C41" s="13"/>
      <c r="D41" s="14" t="s">
        <v>25</v>
      </c>
      <c r="E41" s="14" t="s">
        <v>25</v>
      </c>
      <c r="F41" s="14" t="s">
        <v>25</v>
      </c>
      <c r="G41" s="26"/>
      <c r="H41" s="27"/>
      <c r="I41" s="22"/>
      <c r="J41" s="18"/>
      <c r="K41" s="18"/>
      <c r="L41" s="22"/>
      <c r="M41" s="18"/>
      <c r="N41" s="18"/>
      <c r="O41" s="18"/>
      <c r="P41" s="18"/>
      <c r="Q41" s="18"/>
      <c r="R41" s="22"/>
      <c r="S41" s="22"/>
      <c r="T41" s="18"/>
      <c r="U41" s="18"/>
      <c r="V41" s="1"/>
    </row>
    <row r="42" spans="1:22" ht="18" customHeight="1">
      <c r="A42" s="30" t="str">
        <f t="shared" ref="A42:A48" si="33">+E42&amp;F42</f>
        <v>E022</v>
      </c>
      <c r="B42" s="13" t="s">
        <v>37</v>
      </c>
      <c r="C42" s="13"/>
      <c r="D42" s="14" t="s">
        <v>38</v>
      </c>
      <c r="E42" s="14" t="s">
        <v>44</v>
      </c>
      <c r="F42" s="14" t="s">
        <v>48</v>
      </c>
      <c r="G42" s="15" t="s">
        <v>49</v>
      </c>
      <c r="H42" s="2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22"/>
      <c r="T42" s="18"/>
      <c r="U42" s="18"/>
      <c r="V42" s="1"/>
    </row>
    <row r="43" spans="1:22" ht="15" customHeight="1">
      <c r="A43" s="30" t="str">
        <f t="shared" si="33"/>
        <v>E022</v>
      </c>
      <c r="B43" s="13" t="s">
        <v>37</v>
      </c>
      <c r="C43" s="13"/>
      <c r="D43" s="14" t="s">
        <v>38</v>
      </c>
      <c r="E43" s="14" t="s">
        <v>44</v>
      </c>
      <c r="F43" s="14" t="s">
        <v>48</v>
      </c>
      <c r="G43" s="15" t="s">
        <v>40</v>
      </c>
      <c r="H43" s="20">
        <v>5899679</v>
      </c>
      <c r="I43" s="20">
        <v>4376707</v>
      </c>
      <c r="J43" s="20">
        <v>0</v>
      </c>
      <c r="K43" s="20">
        <v>0</v>
      </c>
      <c r="L43" s="21">
        <f t="shared" ref="L43:L46" si="34">SUM(H43:K43)</f>
        <v>10276386</v>
      </c>
      <c r="M43" s="20">
        <v>0</v>
      </c>
      <c r="N43" s="20">
        <v>0</v>
      </c>
      <c r="O43" s="20">
        <v>0</v>
      </c>
      <c r="P43" s="20">
        <v>0</v>
      </c>
      <c r="Q43" s="20">
        <f t="shared" ref="Q43:Q46" si="35">SUM(N43:P43)</f>
        <v>0</v>
      </c>
      <c r="R43" s="21">
        <f t="shared" ref="R43:R46" si="36">+L43+Q43</f>
        <v>10276386</v>
      </c>
      <c r="S43" s="22">
        <f>+L43/R43</f>
        <v>1</v>
      </c>
      <c r="T43" s="23">
        <f>+M43/R43</f>
        <v>0</v>
      </c>
      <c r="U43" s="23">
        <f>+Q43/R43</f>
        <v>0</v>
      </c>
      <c r="V43" s="1"/>
    </row>
    <row r="44" spans="1:22" ht="15" customHeight="1">
      <c r="A44" s="30" t="str">
        <f t="shared" si="33"/>
        <v>E022</v>
      </c>
      <c r="B44" s="13" t="s">
        <v>37</v>
      </c>
      <c r="C44" s="13"/>
      <c r="D44" s="14" t="s">
        <v>38</v>
      </c>
      <c r="E44" s="14" t="s">
        <v>44</v>
      </c>
      <c r="F44" s="14" t="s">
        <v>48</v>
      </c>
      <c r="G44" s="15" t="s">
        <v>41</v>
      </c>
      <c r="H44" s="20">
        <v>5854541.5</v>
      </c>
      <c r="I44" s="20">
        <v>3073672.77</v>
      </c>
      <c r="J44" s="20">
        <v>0</v>
      </c>
      <c r="K44" s="20">
        <v>0</v>
      </c>
      <c r="L44" s="21">
        <f t="shared" si="34"/>
        <v>8928214.2699999996</v>
      </c>
      <c r="M44" s="20">
        <v>0</v>
      </c>
      <c r="N44" s="20">
        <v>0</v>
      </c>
      <c r="O44" s="20">
        <v>0</v>
      </c>
      <c r="P44" s="20">
        <v>0</v>
      </c>
      <c r="Q44" s="20">
        <f t="shared" si="35"/>
        <v>0</v>
      </c>
      <c r="R44" s="21">
        <f t="shared" si="36"/>
        <v>8928214.2699999996</v>
      </c>
      <c r="S44" s="22">
        <f t="shared" ref="S44:S46" si="37">+L44/R44</f>
        <v>1</v>
      </c>
      <c r="T44" s="23">
        <f t="shared" ref="T44:T46" si="38">+M44/R44</f>
        <v>0</v>
      </c>
      <c r="U44" s="23">
        <f t="shared" ref="U44:U46" si="39">+Q44/R44</f>
        <v>0</v>
      </c>
      <c r="V44" s="1"/>
    </row>
    <row r="45" spans="1:22" ht="15" customHeight="1">
      <c r="A45" s="30" t="str">
        <f t="shared" si="33"/>
        <v>E022</v>
      </c>
      <c r="B45" s="13" t="s">
        <v>37</v>
      </c>
      <c r="C45" s="13"/>
      <c r="D45" s="14" t="s">
        <v>38</v>
      </c>
      <c r="E45" s="14" t="s">
        <v>44</v>
      </c>
      <c r="F45" s="14" t="s">
        <v>48</v>
      </c>
      <c r="G45" s="15" t="s">
        <v>42</v>
      </c>
      <c r="H45" s="20">
        <v>5854541.5</v>
      </c>
      <c r="I45" s="20">
        <v>2709407.77</v>
      </c>
      <c r="J45" s="20">
        <v>0</v>
      </c>
      <c r="K45" s="20">
        <v>0</v>
      </c>
      <c r="L45" s="21">
        <f t="shared" si="34"/>
        <v>8563949.2699999996</v>
      </c>
      <c r="M45" s="20">
        <v>0</v>
      </c>
      <c r="N45" s="20">
        <v>0</v>
      </c>
      <c r="O45" s="20">
        <v>0</v>
      </c>
      <c r="P45" s="20">
        <v>0</v>
      </c>
      <c r="Q45" s="20">
        <f t="shared" si="35"/>
        <v>0</v>
      </c>
      <c r="R45" s="21">
        <f t="shared" si="36"/>
        <v>8563949.2699999996</v>
      </c>
      <c r="S45" s="22">
        <f t="shared" si="37"/>
        <v>1</v>
      </c>
      <c r="T45" s="23">
        <f t="shared" si="38"/>
        <v>0</v>
      </c>
      <c r="U45" s="23">
        <f t="shared" si="39"/>
        <v>0</v>
      </c>
      <c r="V45" s="1"/>
    </row>
    <row r="46" spans="1:22" ht="15" customHeight="1">
      <c r="A46" s="30" t="str">
        <f t="shared" si="33"/>
        <v>E022</v>
      </c>
      <c r="B46" s="13" t="s">
        <v>37</v>
      </c>
      <c r="C46" s="13"/>
      <c r="D46" s="14" t="s">
        <v>38</v>
      </c>
      <c r="E46" s="14" t="s">
        <v>44</v>
      </c>
      <c r="F46" s="14" t="s">
        <v>48</v>
      </c>
      <c r="G46" s="15" t="s">
        <v>43</v>
      </c>
      <c r="H46" s="20">
        <v>5854541.5</v>
      </c>
      <c r="I46" s="20">
        <v>2709407.77</v>
      </c>
      <c r="J46" s="20">
        <v>0</v>
      </c>
      <c r="K46" s="20">
        <v>0</v>
      </c>
      <c r="L46" s="21">
        <f t="shared" si="34"/>
        <v>8563949.2699999996</v>
      </c>
      <c r="M46" s="20">
        <v>0</v>
      </c>
      <c r="N46" s="20">
        <v>0</v>
      </c>
      <c r="O46" s="20">
        <v>0</v>
      </c>
      <c r="P46" s="20">
        <v>0</v>
      </c>
      <c r="Q46" s="20">
        <f t="shared" si="35"/>
        <v>0</v>
      </c>
      <c r="R46" s="21">
        <f t="shared" si="36"/>
        <v>8563949.2699999996</v>
      </c>
      <c r="S46" s="22">
        <f t="shared" si="37"/>
        <v>1</v>
      </c>
      <c r="T46" s="23">
        <f t="shared" si="38"/>
        <v>0</v>
      </c>
      <c r="U46" s="23">
        <f t="shared" si="39"/>
        <v>0</v>
      </c>
      <c r="V46" s="1"/>
    </row>
    <row r="47" spans="1:22" ht="15" customHeight="1">
      <c r="A47" s="30" t="str">
        <f t="shared" si="33"/>
        <v>E022</v>
      </c>
      <c r="B47" s="13" t="s">
        <v>37</v>
      </c>
      <c r="C47" s="13"/>
      <c r="D47" s="14" t="s">
        <v>38</v>
      </c>
      <c r="E47" s="14" t="s">
        <v>44</v>
      </c>
      <c r="F47" s="14" t="s">
        <v>48</v>
      </c>
      <c r="G47" s="15" t="s">
        <v>35</v>
      </c>
      <c r="H47" s="24">
        <f>+H46/H43</f>
        <v>0.99234916001362106</v>
      </c>
      <c r="I47" s="24">
        <f>+I46/I43</f>
        <v>0.61905166829764935</v>
      </c>
      <c r="J47" s="25"/>
      <c r="K47" s="25"/>
      <c r="L47" s="24">
        <f>+L46/L43</f>
        <v>0.8333619688867272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24">
        <f>+R46/R43</f>
        <v>0.8333619688867272</v>
      </c>
      <c r="S47" s="22"/>
      <c r="T47" s="18"/>
      <c r="U47" s="18"/>
      <c r="V47" s="1"/>
    </row>
    <row r="48" spans="1:22" ht="15" customHeight="1">
      <c r="A48" s="30" t="str">
        <f t="shared" si="33"/>
        <v>E022</v>
      </c>
      <c r="B48" s="13" t="s">
        <v>37</v>
      </c>
      <c r="C48" s="13"/>
      <c r="D48" s="14" t="s">
        <v>38</v>
      </c>
      <c r="E48" s="14" t="s">
        <v>44</v>
      </c>
      <c r="F48" s="14" t="s">
        <v>48</v>
      </c>
      <c r="G48" s="15" t="s">
        <v>36</v>
      </c>
      <c r="H48" s="24">
        <f>+H46/H44</f>
        <v>1</v>
      </c>
      <c r="I48" s="24">
        <f>+I46/I44</f>
        <v>0.88148868560266425</v>
      </c>
      <c r="J48" s="25"/>
      <c r="K48" s="25"/>
      <c r="L48" s="24">
        <f>+L46/L44</f>
        <v>0.95920068795571145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24">
        <f>+R46/R44</f>
        <v>0.95920068795571145</v>
      </c>
      <c r="S48" s="22"/>
      <c r="T48" s="18"/>
      <c r="U48" s="18"/>
      <c r="V48" s="1"/>
    </row>
    <row r="49" spans="1:22" ht="15" customHeight="1">
      <c r="A49" s="1"/>
      <c r="B49" s="13" t="s">
        <v>25</v>
      </c>
      <c r="C49" s="13"/>
      <c r="D49" s="14" t="s">
        <v>25</v>
      </c>
      <c r="E49" s="14" t="s">
        <v>25</v>
      </c>
      <c r="F49" s="14" t="s">
        <v>25</v>
      </c>
      <c r="G49" s="26"/>
      <c r="H49" s="27"/>
      <c r="I49" s="22"/>
      <c r="J49" s="18"/>
      <c r="K49" s="18"/>
      <c r="L49" s="22"/>
      <c r="M49" s="18"/>
      <c r="N49" s="18"/>
      <c r="O49" s="18"/>
      <c r="P49" s="18"/>
      <c r="Q49" s="18"/>
      <c r="R49" s="22"/>
      <c r="S49" s="22"/>
      <c r="T49" s="18"/>
      <c r="U49" s="18"/>
      <c r="V49" s="1"/>
    </row>
    <row r="50" spans="1:22" ht="18" customHeight="1">
      <c r="A50" s="30" t="str">
        <f t="shared" ref="A50:A56" si="40">+E50&amp;F50</f>
        <v>E023</v>
      </c>
      <c r="B50" s="13" t="s">
        <v>37</v>
      </c>
      <c r="C50" s="13"/>
      <c r="D50" s="14" t="s">
        <v>38</v>
      </c>
      <c r="E50" s="14" t="s">
        <v>44</v>
      </c>
      <c r="F50" s="14" t="s">
        <v>50</v>
      </c>
      <c r="G50" s="15" t="s">
        <v>51</v>
      </c>
      <c r="H50" s="2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22"/>
      <c r="T50" s="18"/>
      <c r="U50" s="18"/>
      <c r="V50" s="1"/>
    </row>
    <row r="51" spans="1:22" ht="15" customHeight="1">
      <c r="A51" s="30" t="str">
        <f t="shared" si="40"/>
        <v>E023</v>
      </c>
      <c r="B51" s="13" t="s">
        <v>37</v>
      </c>
      <c r="C51" s="13"/>
      <c r="D51" s="14" t="s">
        <v>38</v>
      </c>
      <c r="E51" s="14" t="s">
        <v>44</v>
      </c>
      <c r="F51" s="14" t="s">
        <v>50</v>
      </c>
      <c r="G51" s="15" t="s">
        <v>40</v>
      </c>
      <c r="H51" s="20">
        <v>21851721</v>
      </c>
      <c r="I51" s="20">
        <v>125717339</v>
      </c>
      <c r="J51" s="20">
        <v>0</v>
      </c>
      <c r="K51" s="20">
        <v>34538</v>
      </c>
      <c r="L51" s="21">
        <f t="shared" ref="L51:L54" si="41">SUM(H51:K51)</f>
        <v>147603598</v>
      </c>
      <c r="M51" s="20">
        <v>0</v>
      </c>
      <c r="N51" s="20">
        <v>0</v>
      </c>
      <c r="O51" s="20">
        <v>0</v>
      </c>
      <c r="P51" s="20">
        <v>0</v>
      </c>
      <c r="Q51" s="20">
        <f>SUM(N51:P51)</f>
        <v>0</v>
      </c>
      <c r="R51" s="21">
        <f t="shared" ref="R51:R54" si="42">+L51+Q51</f>
        <v>147603598</v>
      </c>
      <c r="S51" s="22">
        <f>+L51/R51</f>
        <v>1</v>
      </c>
      <c r="T51" s="23">
        <f>+M51/R51</f>
        <v>0</v>
      </c>
      <c r="U51" s="23">
        <f>+Q51/R51</f>
        <v>0</v>
      </c>
      <c r="V51" s="1"/>
    </row>
    <row r="52" spans="1:22" ht="15" customHeight="1">
      <c r="A52" s="30" t="str">
        <f t="shared" si="40"/>
        <v>E023</v>
      </c>
      <c r="B52" s="13" t="s">
        <v>37</v>
      </c>
      <c r="C52" s="13"/>
      <c r="D52" s="14" t="s">
        <v>38</v>
      </c>
      <c r="E52" s="14" t="s">
        <v>44</v>
      </c>
      <c r="F52" s="14" t="s">
        <v>50</v>
      </c>
      <c r="G52" s="15" t="s">
        <v>41</v>
      </c>
      <c r="H52" s="20">
        <v>23779297.990000002</v>
      </c>
      <c r="I52" s="20">
        <v>116095571.46000001</v>
      </c>
      <c r="J52" s="20">
        <v>0</v>
      </c>
      <c r="K52" s="20">
        <v>2158490.35</v>
      </c>
      <c r="L52" s="21">
        <f t="shared" si="41"/>
        <v>142033359.80000001</v>
      </c>
      <c r="M52" s="20">
        <v>0</v>
      </c>
      <c r="N52" s="20">
        <v>0</v>
      </c>
      <c r="O52" s="20">
        <v>0</v>
      </c>
      <c r="P52" s="20">
        <v>0</v>
      </c>
      <c r="Q52" s="20">
        <f t="shared" ref="Q52:Q54" si="43">SUM(N52:P52)</f>
        <v>0</v>
      </c>
      <c r="R52" s="21">
        <f t="shared" si="42"/>
        <v>142033359.80000001</v>
      </c>
      <c r="S52" s="22">
        <f t="shared" ref="S52:S54" si="44">+L52/R52</f>
        <v>1</v>
      </c>
      <c r="T52" s="23">
        <f t="shared" ref="T52:T54" si="45">+M52/R52</f>
        <v>0</v>
      </c>
      <c r="U52" s="23">
        <f t="shared" ref="U52:U54" si="46">+Q52/R52</f>
        <v>0</v>
      </c>
      <c r="V52" s="1"/>
    </row>
    <row r="53" spans="1:22" ht="15" customHeight="1">
      <c r="A53" s="30" t="str">
        <f t="shared" si="40"/>
        <v>E023</v>
      </c>
      <c r="B53" s="13" t="s">
        <v>37</v>
      </c>
      <c r="C53" s="13"/>
      <c r="D53" s="14" t="s">
        <v>38</v>
      </c>
      <c r="E53" s="14" t="s">
        <v>44</v>
      </c>
      <c r="F53" s="14" t="s">
        <v>50</v>
      </c>
      <c r="G53" s="15" t="s">
        <v>42</v>
      </c>
      <c r="H53" s="20">
        <v>23779297.990000002</v>
      </c>
      <c r="I53" s="20">
        <v>108372295.03000002</v>
      </c>
      <c r="J53" s="20">
        <v>0</v>
      </c>
      <c r="K53" s="20">
        <v>2158490.35</v>
      </c>
      <c r="L53" s="21">
        <f t="shared" si="41"/>
        <v>134310083.37</v>
      </c>
      <c r="M53" s="20">
        <v>0</v>
      </c>
      <c r="N53" s="20">
        <v>0</v>
      </c>
      <c r="O53" s="20">
        <v>0</v>
      </c>
      <c r="P53" s="20">
        <v>0</v>
      </c>
      <c r="Q53" s="20">
        <f t="shared" si="43"/>
        <v>0</v>
      </c>
      <c r="R53" s="21">
        <f t="shared" si="42"/>
        <v>134310083.37</v>
      </c>
      <c r="S53" s="22">
        <f t="shared" si="44"/>
        <v>1</v>
      </c>
      <c r="T53" s="23">
        <f t="shared" si="45"/>
        <v>0</v>
      </c>
      <c r="U53" s="23">
        <f t="shared" si="46"/>
        <v>0</v>
      </c>
      <c r="V53" s="1"/>
    </row>
    <row r="54" spans="1:22" ht="15" customHeight="1">
      <c r="A54" s="30" t="str">
        <f t="shared" si="40"/>
        <v>E023</v>
      </c>
      <c r="B54" s="13" t="s">
        <v>37</v>
      </c>
      <c r="C54" s="13"/>
      <c r="D54" s="14" t="s">
        <v>38</v>
      </c>
      <c r="E54" s="14" t="s">
        <v>44</v>
      </c>
      <c r="F54" s="14" t="s">
        <v>50</v>
      </c>
      <c r="G54" s="15" t="s">
        <v>43</v>
      </c>
      <c r="H54" s="20">
        <v>23779297.990000002</v>
      </c>
      <c r="I54" s="20">
        <v>108372295.03000002</v>
      </c>
      <c r="J54" s="20">
        <v>0</v>
      </c>
      <c r="K54" s="20">
        <v>2158490.35</v>
      </c>
      <c r="L54" s="21">
        <f t="shared" si="41"/>
        <v>134310083.37</v>
      </c>
      <c r="M54" s="20">
        <v>0</v>
      </c>
      <c r="N54" s="20">
        <v>0</v>
      </c>
      <c r="O54" s="20">
        <v>0</v>
      </c>
      <c r="P54" s="20">
        <v>0</v>
      </c>
      <c r="Q54" s="20">
        <f t="shared" si="43"/>
        <v>0</v>
      </c>
      <c r="R54" s="21">
        <f t="shared" si="42"/>
        <v>134310083.37</v>
      </c>
      <c r="S54" s="22">
        <f t="shared" si="44"/>
        <v>1</v>
      </c>
      <c r="T54" s="23">
        <f t="shared" si="45"/>
        <v>0</v>
      </c>
      <c r="U54" s="23">
        <f t="shared" si="46"/>
        <v>0</v>
      </c>
      <c r="V54" s="1"/>
    </row>
    <row r="55" spans="1:22" ht="15" customHeight="1">
      <c r="A55" s="30" t="str">
        <f t="shared" si="40"/>
        <v>E023</v>
      </c>
      <c r="B55" s="13" t="s">
        <v>37</v>
      </c>
      <c r="C55" s="13"/>
      <c r="D55" s="14" t="s">
        <v>38</v>
      </c>
      <c r="E55" s="14" t="s">
        <v>44</v>
      </c>
      <c r="F55" s="14" t="s">
        <v>50</v>
      </c>
      <c r="G55" s="15" t="s">
        <v>35</v>
      </c>
      <c r="H55" s="24">
        <f>+H54/H51</f>
        <v>1.0882116786133231</v>
      </c>
      <c r="I55" s="24">
        <f>+I54/I51</f>
        <v>0.86203141024166929</v>
      </c>
      <c r="J55" s="25"/>
      <c r="K55" s="24">
        <f>IF(K54,K51/K54,0)</f>
        <v>1.6000998104995001E-2</v>
      </c>
      <c r="L55" s="24">
        <f>+L54/L51</f>
        <v>0.90993773315742621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24">
        <f>+R54/R51</f>
        <v>0.90993773315742621</v>
      </c>
      <c r="S55" s="22"/>
      <c r="T55" s="18"/>
      <c r="U55" s="18"/>
      <c r="V55" s="1"/>
    </row>
    <row r="56" spans="1:22" ht="15" customHeight="1">
      <c r="A56" s="30" t="str">
        <f t="shared" si="40"/>
        <v>E023</v>
      </c>
      <c r="B56" s="13" t="s">
        <v>37</v>
      </c>
      <c r="C56" s="13"/>
      <c r="D56" s="14" t="s">
        <v>38</v>
      </c>
      <c r="E56" s="14" t="s">
        <v>44</v>
      </c>
      <c r="F56" s="14" t="s">
        <v>50</v>
      </c>
      <c r="G56" s="15" t="s">
        <v>36</v>
      </c>
      <c r="H56" s="24">
        <f>+H54/H52</f>
        <v>1</v>
      </c>
      <c r="I56" s="24">
        <f>+I54/I52</f>
        <v>0.93347484031584271</v>
      </c>
      <c r="J56" s="25"/>
      <c r="K56" s="24">
        <f>+K54/K52</f>
        <v>1</v>
      </c>
      <c r="L56" s="24">
        <f>+L54/L52</f>
        <v>0.94562350393685468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24">
        <f>+R54/R52</f>
        <v>0.94562350393685468</v>
      </c>
      <c r="S56" s="22"/>
      <c r="T56" s="18"/>
      <c r="U56" s="18"/>
      <c r="V56" s="1"/>
    </row>
    <row r="57" spans="1:22" ht="15" customHeight="1">
      <c r="A57" s="1"/>
      <c r="B57" s="13" t="s">
        <v>25</v>
      </c>
      <c r="C57" s="13"/>
      <c r="D57" s="14" t="s">
        <v>25</v>
      </c>
      <c r="E57" s="14" t="s">
        <v>25</v>
      </c>
      <c r="F57" s="14" t="s">
        <v>25</v>
      </c>
      <c r="G57" s="26"/>
      <c r="H57" s="27"/>
      <c r="I57" s="22"/>
      <c r="J57" s="18"/>
      <c r="K57" s="22"/>
      <c r="L57" s="22"/>
      <c r="M57" s="18"/>
      <c r="N57" s="18"/>
      <c r="O57" s="18"/>
      <c r="P57" s="18"/>
      <c r="Q57" s="18"/>
      <c r="R57" s="22"/>
      <c r="S57" s="22"/>
      <c r="T57" s="18"/>
      <c r="U57" s="18"/>
      <c r="V57" s="1"/>
    </row>
    <row r="58" spans="1:22" ht="18" hidden="1" customHeight="1">
      <c r="A58" s="1"/>
      <c r="B58" s="13" t="s">
        <v>37</v>
      </c>
      <c r="C58" s="13"/>
      <c r="D58" s="14" t="s">
        <v>38</v>
      </c>
      <c r="E58" s="14" t="s">
        <v>52</v>
      </c>
      <c r="F58" s="14" t="s">
        <v>25</v>
      </c>
      <c r="G58" s="15" t="s">
        <v>53</v>
      </c>
      <c r="H58" s="2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22"/>
      <c r="T58" s="18"/>
      <c r="U58" s="18"/>
      <c r="V58" s="1"/>
    </row>
    <row r="59" spans="1:22" ht="15" hidden="1" customHeight="1">
      <c r="A59" s="1"/>
      <c r="B59" s="13" t="s">
        <v>37</v>
      </c>
      <c r="C59" s="13"/>
      <c r="D59" s="14" t="s">
        <v>38</v>
      </c>
      <c r="E59" s="14" t="s">
        <v>52</v>
      </c>
      <c r="F59" s="14" t="s">
        <v>25</v>
      </c>
      <c r="G59" s="15" t="s">
        <v>40</v>
      </c>
      <c r="H59" s="20">
        <f>+H67</f>
        <v>0</v>
      </c>
      <c r="I59" s="20">
        <f>+I67</f>
        <v>0</v>
      </c>
      <c r="J59" s="20">
        <f>+J67</f>
        <v>0</v>
      </c>
      <c r="K59" s="20">
        <f>+K67</f>
        <v>0</v>
      </c>
      <c r="L59" s="21">
        <f t="shared" ref="L59:L62" si="47">SUM(H59:K59)</f>
        <v>0</v>
      </c>
      <c r="M59" s="20">
        <f>+M67</f>
        <v>0</v>
      </c>
      <c r="N59" s="20">
        <f>+N67</f>
        <v>0</v>
      </c>
      <c r="O59" s="20">
        <f>+O67</f>
        <v>0</v>
      </c>
      <c r="P59" s="20">
        <f>+P67</f>
        <v>0</v>
      </c>
      <c r="Q59" s="20">
        <f t="shared" ref="Q59:Q62" si="48">SUM(N59:P59)</f>
        <v>0</v>
      </c>
      <c r="R59" s="21">
        <f t="shared" ref="R59:R62" si="49">+L59+Q59</f>
        <v>0</v>
      </c>
      <c r="S59" s="23">
        <f>IF(R59,L59/R59,0)</f>
        <v>0</v>
      </c>
      <c r="T59" s="23">
        <f>IF(R59,M59/R59,0)</f>
        <v>0</v>
      </c>
      <c r="U59" s="23">
        <f t="shared" ref="U59:U62" si="50">IF(R59,Q59/R59,0)</f>
        <v>0</v>
      </c>
      <c r="V59" s="1"/>
    </row>
    <row r="60" spans="1:22" ht="15" hidden="1" customHeight="1">
      <c r="A60" s="1"/>
      <c r="B60" s="13" t="s">
        <v>37</v>
      </c>
      <c r="C60" s="13"/>
      <c r="D60" s="14" t="s">
        <v>38</v>
      </c>
      <c r="E60" s="14" t="s">
        <v>52</v>
      </c>
      <c r="F60" s="14" t="s">
        <v>25</v>
      </c>
      <c r="G60" s="15" t="s">
        <v>41</v>
      </c>
      <c r="H60" s="20">
        <f t="shared" ref="H60:K62" si="51">+H68</f>
        <v>0</v>
      </c>
      <c r="I60" s="20">
        <f t="shared" si="51"/>
        <v>0</v>
      </c>
      <c r="J60" s="20">
        <f t="shared" si="51"/>
        <v>0</v>
      </c>
      <c r="K60" s="20">
        <f t="shared" si="51"/>
        <v>0</v>
      </c>
      <c r="L60" s="21">
        <f t="shared" si="47"/>
        <v>0</v>
      </c>
      <c r="M60" s="20">
        <f t="shared" ref="M60:P62" si="52">+M68</f>
        <v>0</v>
      </c>
      <c r="N60" s="20">
        <f t="shared" si="52"/>
        <v>0</v>
      </c>
      <c r="O60" s="20">
        <f t="shared" si="52"/>
        <v>0</v>
      </c>
      <c r="P60" s="20">
        <f t="shared" si="52"/>
        <v>0</v>
      </c>
      <c r="Q60" s="20">
        <f t="shared" si="48"/>
        <v>0</v>
      </c>
      <c r="R60" s="21">
        <f t="shared" si="49"/>
        <v>0</v>
      </c>
      <c r="S60" s="23">
        <f t="shared" ref="S60:S62" si="53">IF(R60,L60/R60,0)</f>
        <v>0</v>
      </c>
      <c r="T60" s="23">
        <f t="shared" ref="T60:T62" si="54">IF(R60,M60/R60,0)</f>
        <v>0</v>
      </c>
      <c r="U60" s="23">
        <f t="shared" si="50"/>
        <v>0</v>
      </c>
      <c r="V60" s="1"/>
    </row>
    <row r="61" spans="1:22" ht="15" hidden="1" customHeight="1">
      <c r="A61" s="1"/>
      <c r="B61" s="13" t="s">
        <v>37</v>
      </c>
      <c r="C61" s="13"/>
      <c r="D61" s="14" t="s">
        <v>38</v>
      </c>
      <c r="E61" s="14" t="s">
        <v>52</v>
      </c>
      <c r="F61" s="14" t="s">
        <v>25</v>
      </c>
      <c r="G61" s="15" t="s">
        <v>42</v>
      </c>
      <c r="H61" s="20">
        <f t="shared" si="51"/>
        <v>0</v>
      </c>
      <c r="I61" s="20">
        <f t="shared" si="51"/>
        <v>0</v>
      </c>
      <c r="J61" s="20">
        <f t="shared" si="51"/>
        <v>0</v>
      </c>
      <c r="K61" s="20">
        <f t="shared" si="51"/>
        <v>0</v>
      </c>
      <c r="L61" s="21">
        <f t="shared" si="47"/>
        <v>0</v>
      </c>
      <c r="M61" s="20">
        <f t="shared" si="52"/>
        <v>0</v>
      </c>
      <c r="N61" s="20">
        <f t="shared" si="52"/>
        <v>0</v>
      </c>
      <c r="O61" s="20">
        <f t="shared" si="52"/>
        <v>0</v>
      </c>
      <c r="P61" s="20">
        <f t="shared" si="52"/>
        <v>0</v>
      </c>
      <c r="Q61" s="20">
        <f t="shared" si="48"/>
        <v>0</v>
      </c>
      <c r="R61" s="21">
        <f t="shared" si="49"/>
        <v>0</v>
      </c>
      <c r="S61" s="23">
        <f t="shared" si="53"/>
        <v>0</v>
      </c>
      <c r="T61" s="23">
        <f t="shared" si="54"/>
        <v>0</v>
      </c>
      <c r="U61" s="23">
        <f t="shared" si="50"/>
        <v>0</v>
      </c>
      <c r="V61" s="1"/>
    </row>
    <row r="62" spans="1:22" ht="15" hidden="1" customHeight="1">
      <c r="A62" s="1"/>
      <c r="B62" s="13" t="s">
        <v>37</v>
      </c>
      <c r="C62" s="13"/>
      <c r="D62" s="14" t="s">
        <v>38</v>
      </c>
      <c r="E62" s="14" t="s">
        <v>52</v>
      </c>
      <c r="F62" s="14" t="s">
        <v>25</v>
      </c>
      <c r="G62" s="15" t="s">
        <v>43</v>
      </c>
      <c r="H62" s="20">
        <f t="shared" si="51"/>
        <v>0</v>
      </c>
      <c r="I62" s="20">
        <f t="shared" si="51"/>
        <v>0</v>
      </c>
      <c r="J62" s="20">
        <f t="shared" si="51"/>
        <v>0</v>
      </c>
      <c r="K62" s="20">
        <f t="shared" si="51"/>
        <v>0</v>
      </c>
      <c r="L62" s="21">
        <f t="shared" si="47"/>
        <v>0</v>
      </c>
      <c r="M62" s="20">
        <f t="shared" si="52"/>
        <v>0</v>
      </c>
      <c r="N62" s="20">
        <f t="shared" si="52"/>
        <v>0</v>
      </c>
      <c r="O62" s="20">
        <f t="shared" si="52"/>
        <v>0</v>
      </c>
      <c r="P62" s="20">
        <f t="shared" si="52"/>
        <v>0</v>
      </c>
      <c r="Q62" s="20">
        <f t="shared" si="48"/>
        <v>0</v>
      </c>
      <c r="R62" s="21">
        <f t="shared" si="49"/>
        <v>0</v>
      </c>
      <c r="S62" s="23">
        <f t="shared" si="53"/>
        <v>0</v>
      </c>
      <c r="T62" s="23">
        <f t="shared" si="54"/>
        <v>0</v>
      </c>
      <c r="U62" s="23">
        <f t="shared" si="50"/>
        <v>0</v>
      </c>
      <c r="V62" s="1"/>
    </row>
    <row r="63" spans="1:22" ht="15" hidden="1" customHeight="1">
      <c r="A63" s="1"/>
      <c r="B63" s="13" t="s">
        <v>37</v>
      </c>
      <c r="C63" s="13"/>
      <c r="D63" s="14" t="s">
        <v>38</v>
      </c>
      <c r="E63" s="14" t="s">
        <v>52</v>
      </c>
      <c r="F63" s="14" t="s">
        <v>25</v>
      </c>
      <c r="G63" s="15" t="s">
        <v>35</v>
      </c>
      <c r="H63" s="2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22"/>
      <c r="S63" s="18"/>
      <c r="T63" s="18"/>
      <c r="U63" s="22"/>
      <c r="V63" s="1"/>
    </row>
    <row r="64" spans="1:22" ht="15" hidden="1" customHeight="1">
      <c r="A64" s="1"/>
      <c r="B64" s="13" t="s">
        <v>37</v>
      </c>
      <c r="C64" s="13"/>
      <c r="D64" s="14" t="s">
        <v>38</v>
      </c>
      <c r="E64" s="14" t="s">
        <v>52</v>
      </c>
      <c r="F64" s="14" t="s">
        <v>25</v>
      </c>
      <c r="G64" s="15" t="s">
        <v>36</v>
      </c>
      <c r="H64" s="28">
        <v>0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25"/>
      <c r="O64" s="18">
        <v>0</v>
      </c>
      <c r="P64" s="18">
        <v>0</v>
      </c>
      <c r="Q64" s="25"/>
      <c r="R64" s="25"/>
      <c r="S64" s="18"/>
      <c r="T64" s="18"/>
      <c r="U64" s="22"/>
      <c r="V64" s="1"/>
    </row>
    <row r="65" spans="1:22" ht="15" hidden="1" customHeight="1">
      <c r="A65" s="1"/>
      <c r="B65" s="13" t="s">
        <v>25</v>
      </c>
      <c r="C65" s="13"/>
      <c r="D65" s="14" t="s">
        <v>25</v>
      </c>
      <c r="E65" s="14" t="s">
        <v>25</v>
      </c>
      <c r="F65" s="14" t="s">
        <v>25</v>
      </c>
      <c r="G65" s="26"/>
      <c r="H65" s="28"/>
      <c r="I65" s="18"/>
      <c r="J65" s="18"/>
      <c r="K65" s="18"/>
      <c r="L65" s="18"/>
      <c r="M65" s="18"/>
      <c r="N65" s="22"/>
      <c r="O65" s="18"/>
      <c r="P65" s="18"/>
      <c r="Q65" s="22"/>
      <c r="R65" s="22"/>
      <c r="S65" s="18"/>
      <c r="T65" s="18"/>
      <c r="U65" s="22"/>
      <c r="V65" s="1"/>
    </row>
    <row r="66" spans="1:22" ht="18" hidden="1" customHeight="1">
      <c r="A66" s="30" t="str">
        <f t="shared" ref="A66:A72" si="55">+E66&amp;F66</f>
        <v>K011</v>
      </c>
      <c r="B66" s="13" t="s">
        <v>37</v>
      </c>
      <c r="C66" s="13"/>
      <c r="D66" s="14" t="s">
        <v>38</v>
      </c>
      <c r="E66" s="14" t="s">
        <v>52</v>
      </c>
      <c r="F66" s="14" t="s">
        <v>54</v>
      </c>
      <c r="G66" s="15" t="s">
        <v>55</v>
      </c>
      <c r="H66" s="28">
        <v>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/>
      <c r="T66" s="18"/>
      <c r="U66" s="22"/>
      <c r="V66" s="1"/>
    </row>
    <row r="67" spans="1:22" ht="15" hidden="1" customHeight="1">
      <c r="A67" s="30" t="str">
        <f t="shared" si="55"/>
        <v>K011</v>
      </c>
      <c r="B67" s="13" t="s">
        <v>37</v>
      </c>
      <c r="C67" s="13"/>
      <c r="D67" s="14" t="s">
        <v>38</v>
      </c>
      <c r="E67" s="14" t="s">
        <v>52</v>
      </c>
      <c r="F67" s="14" t="s">
        <v>54</v>
      </c>
      <c r="G67" s="15" t="s">
        <v>40</v>
      </c>
      <c r="H67" s="20">
        <f>SUMIFS('[1]PERIODO GLOBAL'!$S$7:$S$375,'[1]PERIODO GLOBAL'!$B$7:$B$375,'C. PROGRAMATICA'!H$10,'[1]PERIODO GLOBAL'!$I$7:$I$375,'C. PROGRAMATICA'!$A67)</f>
        <v>0</v>
      </c>
      <c r="I67" s="20">
        <f>SUMIFS('[1]PERIODO GLOBAL'!$S$7:$S$375,'[1]PERIODO GLOBAL'!$B$7:$B$375,'C. PROGRAMATICA'!I$10,'[1]PERIODO GLOBAL'!$I$7:$I$375,'C. PROGRAMATICA'!$A67)</f>
        <v>0</v>
      </c>
      <c r="J67" s="20">
        <f>SUMIFS('[1]PERIODO GLOBAL'!$S$7:$S$375,'[1]PERIODO GLOBAL'!$B$7:$B$375,'C. PROGRAMATICA'!J$10,'[1]PERIODO GLOBAL'!$I$7:$I$375,'C. PROGRAMATICA'!$A67)</f>
        <v>0</v>
      </c>
      <c r="K67" s="20">
        <f>SUMIFS('[1]PERIODO GLOBAL'!$S$7:$S$375,'[1]PERIODO GLOBAL'!$B$7:$B$375,'C. PROGRAMATICA'!K$10,'[1]PERIODO GLOBAL'!$I$7:$I$375,'C. PROGRAMATICA'!$A67)</f>
        <v>0</v>
      </c>
      <c r="L67" s="21">
        <f t="shared" ref="L67:L70" si="56">SUM(H67:K67)</f>
        <v>0</v>
      </c>
      <c r="M67" s="20">
        <f>SUMIFS('[1]PERIODO GLOBAL'!$S$7:$S$375,'[1]PERIODO GLOBAL'!$B$7:$B$375,'C. PROGRAMATICA'!M$10,'[1]PERIODO GLOBAL'!$I$7:$I$375,'C. PROGRAMATICA'!$A67)</f>
        <v>0</v>
      </c>
      <c r="N67" s="20">
        <f>SUMIFS('[1]PERIODO GLOBAL'!$S$7:$S$375,'[1]PERIODO GLOBAL'!$B$7:$B$375,'C. PROGRAMATICA'!N$10,'[1]PERIODO GLOBAL'!$I$7:$I$375,'C. PROGRAMATICA'!$A67)</f>
        <v>0</v>
      </c>
      <c r="O67" s="20">
        <f>SUMIFS('[1]PERIODO GLOBAL'!$S$7:$S$375,'[1]PERIODO GLOBAL'!$B$7:$B$375,'C. PROGRAMATICA'!O$10,'[1]PERIODO GLOBAL'!$I$7:$I$375,'C. PROGRAMATICA'!$A67)</f>
        <v>0</v>
      </c>
      <c r="P67" s="20">
        <f>SUMIFS('[1]PERIODO GLOBAL'!$S$7:$S$375,'[1]PERIODO GLOBAL'!$B$7:$B$375,'C. PROGRAMATICA'!P$10,'[1]PERIODO GLOBAL'!$I$7:$I$375,'C. PROGRAMATICA'!$A67)</f>
        <v>0</v>
      </c>
      <c r="Q67" s="20">
        <f t="shared" ref="Q67:Q70" si="57">SUM(N67:P67)</f>
        <v>0</v>
      </c>
      <c r="R67" s="21">
        <f t="shared" ref="R67:R70" si="58">+L67+Q67</f>
        <v>0</v>
      </c>
      <c r="S67" s="23">
        <f t="shared" ref="S67:S70" si="59">IF(R67,L67/R67,0)</f>
        <v>0</v>
      </c>
      <c r="T67" s="23">
        <f t="shared" ref="T67:T70" si="60">IF(R67,M67/R67,0)</f>
        <v>0</v>
      </c>
      <c r="U67" s="23">
        <f t="shared" ref="U67:U70" si="61">IF(R67,Q67/R67,0)</f>
        <v>0</v>
      </c>
      <c r="V67" s="1"/>
    </row>
    <row r="68" spans="1:22" ht="15" hidden="1" customHeight="1">
      <c r="A68" s="30" t="str">
        <f t="shared" si="55"/>
        <v>K011</v>
      </c>
      <c r="B68" s="13" t="s">
        <v>37</v>
      </c>
      <c r="C68" s="13"/>
      <c r="D68" s="14" t="s">
        <v>38</v>
      </c>
      <c r="E68" s="14" t="s">
        <v>52</v>
      </c>
      <c r="F68" s="14" t="s">
        <v>54</v>
      </c>
      <c r="G68" s="15" t="s">
        <v>41</v>
      </c>
      <c r="H68" s="20">
        <f>SUMIFS('[1]PERIODO GLOBAL'!$T$7:$T$375,'[1]PERIODO GLOBAL'!$B$7:$B$375,'C. PROGRAMATICA'!H$10,'[1]PERIODO GLOBAL'!$I$7:$I$375,'C. PROGRAMATICA'!$A68)</f>
        <v>0</v>
      </c>
      <c r="I68" s="20">
        <f>SUMIFS('[1]PERIODO GLOBAL'!$T$7:$T$375,'[1]PERIODO GLOBAL'!$B$7:$B$375,'C. PROGRAMATICA'!I$10,'[1]PERIODO GLOBAL'!$I$7:$I$375,'C. PROGRAMATICA'!$A68)</f>
        <v>0</v>
      </c>
      <c r="J68" s="20">
        <f>SUMIFS('[1]PERIODO GLOBAL'!$T$7:$T$375,'[1]PERIODO GLOBAL'!$B$7:$B$375,'C. PROGRAMATICA'!J$10,'[1]PERIODO GLOBAL'!$I$7:$I$375,'C. PROGRAMATICA'!$A68)</f>
        <v>0</v>
      </c>
      <c r="K68" s="20">
        <f>SUMIFS('[1]PERIODO GLOBAL'!$T$7:$T$375,'[1]PERIODO GLOBAL'!$B$7:$B$375,'C. PROGRAMATICA'!K$10,'[1]PERIODO GLOBAL'!$I$7:$I$375,'C. PROGRAMATICA'!$A68)</f>
        <v>0</v>
      </c>
      <c r="L68" s="21">
        <f t="shared" si="56"/>
        <v>0</v>
      </c>
      <c r="M68" s="20">
        <f>SUMIFS('[1]PERIODO GLOBAL'!$T$7:$T$375,'[1]PERIODO GLOBAL'!$B$7:$B$375,'C. PROGRAMATICA'!M$10,'[1]PERIODO GLOBAL'!$I$7:$I$375,'C. PROGRAMATICA'!$A68)</f>
        <v>0</v>
      </c>
      <c r="N68" s="20">
        <f>SUMIFS('[1]PERIODO GLOBAL'!$T$7:$T$375,'[1]PERIODO GLOBAL'!$B$7:$B$375,'C. PROGRAMATICA'!N$10,'[1]PERIODO GLOBAL'!$I$7:$I$375,'C. PROGRAMATICA'!$A68)</f>
        <v>0</v>
      </c>
      <c r="O68" s="20">
        <f>SUMIFS('[1]PERIODO GLOBAL'!$T$7:$T$375,'[1]PERIODO GLOBAL'!$B$7:$B$375,'C. PROGRAMATICA'!O$10,'[1]PERIODO GLOBAL'!$I$7:$I$375,'C. PROGRAMATICA'!$A68)</f>
        <v>0</v>
      </c>
      <c r="P68" s="20">
        <f>SUMIFS('[1]PERIODO GLOBAL'!$T$7:$T$375,'[1]PERIODO GLOBAL'!$B$7:$B$375,'C. PROGRAMATICA'!P$10,'[1]PERIODO GLOBAL'!$I$7:$I$375,'C. PROGRAMATICA'!$A68)</f>
        <v>0</v>
      </c>
      <c r="Q68" s="20">
        <f t="shared" si="57"/>
        <v>0</v>
      </c>
      <c r="R68" s="21">
        <f t="shared" si="58"/>
        <v>0</v>
      </c>
      <c r="S68" s="23">
        <f t="shared" si="59"/>
        <v>0</v>
      </c>
      <c r="T68" s="23">
        <f t="shared" si="60"/>
        <v>0</v>
      </c>
      <c r="U68" s="23">
        <f t="shared" si="61"/>
        <v>0</v>
      </c>
      <c r="V68" s="1"/>
    </row>
    <row r="69" spans="1:22" ht="15" hidden="1" customHeight="1">
      <c r="A69" s="30" t="str">
        <f t="shared" si="55"/>
        <v>K011</v>
      </c>
      <c r="B69" s="13" t="s">
        <v>37</v>
      </c>
      <c r="C69" s="13"/>
      <c r="D69" s="14" t="s">
        <v>38</v>
      </c>
      <c r="E69" s="14" t="s">
        <v>52</v>
      </c>
      <c r="F69" s="14" t="s">
        <v>54</v>
      </c>
      <c r="G69" s="15" t="s">
        <v>42</v>
      </c>
      <c r="H69" s="20">
        <f>+H70</f>
        <v>0</v>
      </c>
      <c r="I69" s="20">
        <f>+I70</f>
        <v>0</v>
      </c>
      <c r="J69" s="20">
        <f>+J70</f>
        <v>0</v>
      </c>
      <c r="K69" s="20">
        <f>+K70</f>
        <v>0</v>
      </c>
      <c r="L69" s="21">
        <f t="shared" si="56"/>
        <v>0</v>
      </c>
      <c r="M69" s="20">
        <f>+M70</f>
        <v>0</v>
      </c>
      <c r="N69" s="20">
        <f>+N70</f>
        <v>0</v>
      </c>
      <c r="O69" s="20">
        <f>+O70</f>
        <v>0</v>
      </c>
      <c r="P69" s="20">
        <f>+P70</f>
        <v>0</v>
      </c>
      <c r="Q69" s="20">
        <f t="shared" si="57"/>
        <v>0</v>
      </c>
      <c r="R69" s="21">
        <f t="shared" si="58"/>
        <v>0</v>
      </c>
      <c r="S69" s="23">
        <f t="shared" si="59"/>
        <v>0</v>
      </c>
      <c r="T69" s="23">
        <f t="shared" si="60"/>
        <v>0</v>
      </c>
      <c r="U69" s="23">
        <f t="shared" si="61"/>
        <v>0</v>
      </c>
      <c r="V69" s="1"/>
    </row>
    <row r="70" spans="1:22" ht="15" hidden="1" customHeight="1">
      <c r="A70" s="30" t="str">
        <f t="shared" si="55"/>
        <v>K011</v>
      </c>
      <c r="B70" s="13" t="s">
        <v>37</v>
      </c>
      <c r="C70" s="13"/>
      <c r="D70" s="14" t="s">
        <v>38</v>
      </c>
      <c r="E70" s="14" t="s">
        <v>52</v>
      </c>
      <c r="F70" s="14" t="s">
        <v>54</v>
      </c>
      <c r="G70" s="15" t="s">
        <v>43</v>
      </c>
      <c r="H70" s="20">
        <f>SUMIFS('[1]PERIODO GLOBAL'!$X$7:$X$375,'[1]PERIODO GLOBAL'!$B$7:$B$375,'C. PROGRAMATICA'!H$10,'[1]PERIODO GLOBAL'!$I$7:$I$375,'C. PROGRAMATICA'!$A70)</f>
        <v>0</v>
      </c>
      <c r="I70" s="20">
        <f>SUMIFS('[1]PERIODO GLOBAL'!$X$7:$X$375,'[1]PERIODO GLOBAL'!$B$7:$B$375,'C. PROGRAMATICA'!I$10,'[1]PERIODO GLOBAL'!$I$7:$I$375,'C. PROGRAMATICA'!$A70)</f>
        <v>0</v>
      </c>
      <c r="J70" s="20">
        <f>SUMIFS('[1]PERIODO GLOBAL'!$X$7:$X$375,'[1]PERIODO GLOBAL'!$B$7:$B$375,'C. PROGRAMATICA'!J$10,'[1]PERIODO GLOBAL'!$I$7:$I$375,'C. PROGRAMATICA'!$A70)</f>
        <v>0</v>
      </c>
      <c r="K70" s="20">
        <f>SUMIFS('[1]PERIODO GLOBAL'!$X$7:$X$375,'[1]PERIODO GLOBAL'!$B$7:$B$375,'C. PROGRAMATICA'!K$10,'[1]PERIODO GLOBAL'!$I$7:$I$375,'C. PROGRAMATICA'!$A70)</f>
        <v>0</v>
      </c>
      <c r="L70" s="21">
        <f t="shared" si="56"/>
        <v>0</v>
      </c>
      <c r="M70" s="20">
        <f>SUMIFS('[1]PERIODO GLOBAL'!$X$7:$X$375,'[1]PERIODO GLOBAL'!$B$7:$B$375,'C. PROGRAMATICA'!M$10,'[1]PERIODO GLOBAL'!$I$7:$I$375,'C. PROGRAMATICA'!$A70)</f>
        <v>0</v>
      </c>
      <c r="N70" s="20">
        <f>SUMIFS('[1]PERIODO GLOBAL'!$X$7:$X$375,'[1]PERIODO GLOBAL'!$B$7:$B$375,'C. PROGRAMATICA'!N$10,'[1]PERIODO GLOBAL'!$I$7:$I$375,'C. PROGRAMATICA'!$A70)</f>
        <v>0</v>
      </c>
      <c r="O70" s="20">
        <f>SUMIFS('[1]PERIODO GLOBAL'!$X$7:$X$375,'[1]PERIODO GLOBAL'!$B$7:$B$375,'C. PROGRAMATICA'!O$10,'[1]PERIODO GLOBAL'!$I$7:$I$375,'C. PROGRAMATICA'!$A70)</f>
        <v>0</v>
      </c>
      <c r="P70" s="20">
        <f>SUMIFS('[1]PERIODO GLOBAL'!$X$7:$X$375,'[1]PERIODO GLOBAL'!$B$7:$B$375,'C. PROGRAMATICA'!P$10,'[1]PERIODO GLOBAL'!$I$7:$I$375,'C. PROGRAMATICA'!$A70)</f>
        <v>0</v>
      </c>
      <c r="Q70" s="20">
        <f t="shared" si="57"/>
        <v>0</v>
      </c>
      <c r="R70" s="21">
        <f t="shared" si="58"/>
        <v>0</v>
      </c>
      <c r="S70" s="23">
        <f t="shared" si="59"/>
        <v>0</v>
      </c>
      <c r="T70" s="23">
        <f t="shared" si="60"/>
        <v>0</v>
      </c>
      <c r="U70" s="23">
        <f t="shared" si="61"/>
        <v>0</v>
      </c>
      <c r="V70" s="1"/>
    </row>
    <row r="71" spans="1:22" ht="15" hidden="1" customHeight="1">
      <c r="A71" s="30" t="str">
        <f t="shared" si="55"/>
        <v>K011</v>
      </c>
      <c r="B71" s="13" t="s">
        <v>37</v>
      </c>
      <c r="C71" s="13"/>
      <c r="D71" s="14" t="s">
        <v>38</v>
      </c>
      <c r="E71" s="14" t="s">
        <v>52</v>
      </c>
      <c r="F71" s="14" t="s">
        <v>54</v>
      </c>
      <c r="G71" s="15" t="s">
        <v>35</v>
      </c>
      <c r="H71" s="2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/>
      <c r="T71" s="18"/>
      <c r="U71" s="22"/>
      <c r="V71" s="1"/>
    </row>
    <row r="72" spans="1:22" ht="15" hidden="1" customHeight="1">
      <c r="A72" s="30" t="str">
        <f t="shared" si="55"/>
        <v>K011</v>
      </c>
      <c r="B72" s="13" t="s">
        <v>37</v>
      </c>
      <c r="C72" s="13"/>
      <c r="D72" s="14" t="s">
        <v>38</v>
      </c>
      <c r="E72" s="14" t="s">
        <v>52</v>
      </c>
      <c r="F72" s="14" t="s">
        <v>54</v>
      </c>
      <c r="G72" s="15" t="s">
        <v>36</v>
      </c>
      <c r="H72" s="2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25"/>
      <c r="O72" s="18">
        <v>0</v>
      </c>
      <c r="P72" s="18">
        <v>0</v>
      </c>
      <c r="Q72" s="25"/>
      <c r="R72" s="25"/>
      <c r="S72" s="18"/>
      <c r="T72" s="18"/>
      <c r="U72" s="22"/>
      <c r="V72" s="1"/>
    </row>
    <row r="73" spans="1:22" ht="15" hidden="1" customHeight="1">
      <c r="A73" s="1"/>
      <c r="B73" s="13" t="s">
        <v>25</v>
      </c>
      <c r="C73" s="13"/>
      <c r="D73" s="14" t="s">
        <v>25</v>
      </c>
      <c r="E73" s="14" t="s">
        <v>25</v>
      </c>
      <c r="F73" s="14" t="s">
        <v>25</v>
      </c>
      <c r="G73" s="26"/>
      <c r="H73" s="28"/>
      <c r="I73" s="18"/>
      <c r="J73" s="18"/>
      <c r="K73" s="18"/>
      <c r="L73" s="18"/>
      <c r="M73" s="18"/>
      <c r="N73" s="22"/>
      <c r="O73" s="18"/>
      <c r="P73" s="18"/>
      <c r="Q73" s="22"/>
      <c r="R73" s="22"/>
      <c r="S73" s="18"/>
      <c r="T73" s="18"/>
      <c r="U73" s="22"/>
      <c r="V73" s="1"/>
    </row>
    <row r="74" spans="1:22" ht="18" customHeight="1">
      <c r="A74" s="1"/>
      <c r="B74" s="13" t="s">
        <v>37</v>
      </c>
      <c r="C74" s="13"/>
      <c r="D74" s="14" t="s">
        <v>56</v>
      </c>
      <c r="E74" s="14" t="s">
        <v>25</v>
      </c>
      <c r="F74" s="14" t="s">
        <v>25</v>
      </c>
      <c r="G74" s="15" t="s">
        <v>57</v>
      </c>
      <c r="H74" s="2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8">
        <v>0</v>
      </c>
      <c r="S74" s="22"/>
      <c r="T74" s="18"/>
      <c r="U74" s="18"/>
      <c r="V74" s="1"/>
    </row>
    <row r="75" spans="1:22" ht="15" customHeight="1">
      <c r="A75" s="1"/>
      <c r="B75" s="13" t="s">
        <v>37</v>
      </c>
      <c r="C75" s="13"/>
      <c r="D75" s="14" t="s">
        <v>56</v>
      </c>
      <c r="E75" s="14" t="s">
        <v>25</v>
      </c>
      <c r="F75" s="14" t="s">
        <v>25</v>
      </c>
      <c r="G75" s="15" t="s">
        <v>40</v>
      </c>
      <c r="H75" s="29">
        <f t="shared" ref="H75:K78" si="62">+H83+H99</f>
        <v>247627177</v>
      </c>
      <c r="I75" s="20">
        <f t="shared" si="62"/>
        <v>1577677</v>
      </c>
      <c r="J75" s="20">
        <f t="shared" si="62"/>
        <v>0</v>
      </c>
      <c r="K75" s="20">
        <f t="shared" si="62"/>
        <v>1760</v>
      </c>
      <c r="L75" s="21">
        <f t="shared" ref="L75:L78" si="63">SUM(H75:K75)</f>
        <v>249206614</v>
      </c>
      <c r="M75" s="20">
        <f t="shared" ref="M75:P78" si="64">+M83+M99</f>
        <v>0</v>
      </c>
      <c r="N75" s="20">
        <f t="shared" si="64"/>
        <v>0</v>
      </c>
      <c r="O75" s="20">
        <f t="shared" si="64"/>
        <v>0</v>
      </c>
      <c r="P75" s="20">
        <f t="shared" si="64"/>
        <v>0</v>
      </c>
      <c r="Q75" s="20">
        <f t="shared" ref="Q75:Q78" si="65">SUM(N75:P75)</f>
        <v>0</v>
      </c>
      <c r="R75" s="21">
        <f t="shared" ref="R75:R78" si="66">+L75+Q75</f>
        <v>249206614</v>
      </c>
      <c r="S75" s="22">
        <f>+L75/R75</f>
        <v>1</v>
      </c>
      <c r="T75" s="23">
        <f>+M75/R75</f>
        <v>0</v>
      </c>
      <c r="U75" s="23">
        <f>+Q75/R75</f>
        <v>0</v>
      </c>
      <c r="V75" s="1"/>
    </row>
    <row r="76" spans="1:22" ht="15" customHeight="1">
      <c r="A76" s="1"/>
      <c r="B76" s="13" t="s">
        <v>37</v>
      </c>
      <c r="C76" s="13"/>
      <c r="D76" s="14" t="s">
        <v>56</v>
      </c>
      <c r="E76" s="14" t="s">
        <v>25</v>
      </c>
      <c r="F76" s="14" t="s">
        <v>25</v>
      </c>
      <c r="G76" s="15" t="s">
        <v>41</v>
      </c>
      <c r="H76" s="20">
        <f t="shared" si="62"/>
        <v>254198311.25999999</v>
      </c>
      <c r="I76" s="20">
        <f t="shared" si="62"/>
        <v>3729573.6899999995</v>
      </c>
      <c r="J76" s="20">
        <f t="shared" si="62"/>
        <v>0</v>
      </c>
      <c r="K76" s="20">
        <f t="shared" si="62"/>
        <v>1760</v>
      </c>
      <c r="L76" s="21">
        <f t="shared" si="63"/>
        <v>257929644.94999999</v>
      </c>
      <c r="M76" s="20">
        <f t="shared" si="64"/>
        <v>0</v>
      </c>
      <c r="N76" s="20">
        <f t="shared" si="64"/>
        <v>0</v>
      </c>
      <c r="O76" s="20">
        <f t="shared" si="64"/>
        <v>0</v>
      </c>
      <c r="P76" s="20">
        <f t="shared" si="64"/>
        <v>0</v>
      </c>
      <c r="Q76" s="20">
        <f t="shared" si="65"/>
        <v>0</v>
      </c>
      <c r="R76" s="21">
        <f t="shared" si="66"/>
        <v>257929644.94999999</v>
      </c>
      <c r="S76" s="22">
        <f t="shared" ref="S76:S78" si="67">+L76/R76</f>
        <v>1</v>
      </c>
      <c r="T76" s="23">
        <f t="shared" ref="T76:T78" si="68">+M76/R76</f>
        <v>0</v>
      </c>
      <c r="U76" s="23">
        <f t="shared" ref="U76:U78" si="69">+Q76/R76</f>
        <v>0</v>
      </c>
      <c r="V76" s="1"/>
    </row>
    <row r="77" spans="1:22" ht="15" customHeight="1">
      <c r="A77" s="1"/>
      <c r="B77" s="13" t="s">
        <v>37</v>
      </c>
      <c r="C77" s="13"/>
      <c r="D77" s="14" t="s">
        <v>56</v>
      </c>
      <c r="E77" s="14" t="s">
        <v>25</v>
      </c>
      <c r="F77" s="14" t="s">
        <v>25</v>
      </c>
      <c r="G77" s="15" t="s">
        <v>42</v>
      </c>
      <c r="H77" s="20">
        <f t="shared" si="62"/>
        <v>254198311.25999999</v>
      </c>
      <c r="I77" s="20">
        <f t="shared" si="62"/>
        <v>1349656.2299999997</v>
      </c>
      <c r="J77" s="20">
        <f t="shared" si="62"/>
        <v>0</v>
      </c>
      <c r="K77" s="20">
        <f t="shared" si="62"/>
        <v>0</v>
      </c>
      <c r="L77" s="21">
        <f t="shared" si="63"/>
        <v>255547967.48999998</v>
      </c>
      <c r="M77" s="20">
        <f t="shared" si="64"/>
        <v>0</v>
      </c>
      <c r="N77" s="20">
        <f t="shared" si="64"/>
        <v>0</v>
      </c>
      <c r="O77" s="20">
        <f t="shared" si="64"/>
        <v>0</v>
      </c>
      <c r="P77" s="20">
        <f t="shared" si="64"/>
        <v>0</v>
      </c>
      <c r="Q77" s="20">
        <f t="shared" si="65"/>
        <v>0</v>
      </c>
      <c r="R77" s="21">
        <f t="shared" si="66"/>
        <v>255547967.48999998</v>
      </c>
      <c r="S77" s="22">
        <f t="shared" si="67"/>
        <v>1</v>
      </c>
      <c r="T77" s="23">
        <f t="shared" si="68"/>
        <v>0</v>
      </c>
      <c r="U77" s="23">
        <f t="shared" si="69"/>
        <v>0</v>
      </c>
      <c r="V77" s="1"/>
    </row>
    <row r="78" spans="1:22" ht="15" customHeight="1">
      <c r="A78" s="1"/>
      <c r="B78" s="13" t="s">
        <v>37</v>
      </c>
      <c r="C78" s="13"/>
      <c r="D78" s="14" t="s">
        <v>56</v>
      </c>
      <c r="E78" s="14" t="s">
        <v>25</v>
      </c>
      <c r="F78" s="14" t="s">
        <v>25</v>
      </c>
      <c r="G78" s="15" t="s">
        <v>43</v>
      </c>
      <c r="H78" s="20">
        <f t="shared" si="62"/>
        <v>254198311.25999999</v>
      </c>
      <c r="I78" s="20">
        <f t="shared" si="62"/>
        <v>1349656.2299999997</v>
      </c>
      <c r="J78" s="20">
        <f t="shared" si="62"/>
        <v>0</v>
      </c>
      <c r="K78" s="20">
        <f t="shared" si="62"/>
        <v>0</v>
      </c>
      <c r="L78" s="21">
        <f t="shared" si="63"/>
        <v>255547967.48999998</v>
      </c>
      <c r="M78" s="20">
        <f t="shared" si="64"/>
        <v>0</v>
      </c>
      <c r="N78" s="20">
        <f t="shared" si="64"/>
        <v>0</v>
      </c>
      <c r="O78" s="20">
        <f t="shared" si="64"/>
        <v>0</v>
      </c>
      <c r="P78" s="20">
        <f t="shared" si="64"/>
        <v>0</v>
      </c>
      <c r="Q78" s="20">
        <f t="shared" si="65"/>
        <v>0</v>
      </c>
      <c r="R78" s="21">
        <f t="shared" si="66"/>
        <v>255547967.48999998</v>
      </c>
      <c r="S78" s="22">
        <f t="shared" si="67"/>
        <v>1</v>
      </c>
      <c r="T78" s="23">
        <f t="shared" si="68"/>
        <v>0</v>
      </c>
      <c r="U78" s="23">
        <f t="shared" si="69"/>
        <v>0</v>
      </c>
      <c r="V78" s="1"/>
    </row>
    <row r="79" spans="1:22" ht="15" customHeight="1">
      <c r="A79" s="1"/>
      <c r="B79" s="13" t="s">
        <v>37</v>
      </c>
      <c r="C79" s="13"/>
      <c r="D79" s="14" t="s">
        <v>56</v>
      </c>
      <c r="E79" s="14" t="s">
        <v>25</v>
      </c>
      <c r="F79" s="14" t="s">
        <v>25</v>
      </c>
      <c r="G79" s="15" t="s">
        <v>35</v>
      </c>
      <c r="H79" s="24">
        <f>+H78/H75</f>
        <v>1.0265364017779033</v>
      </c>
      <c r="I79" s="24">
        <f>+I78/I75</f>
        <v>0.85547056209857897</v>
      </c>
      <c r="J79" s="18"/>
      <c r="K79" s="18"/>
      <c r="L79" s="24">
        <f>+L78/L75</f>
        <v>1.0254461684953513</v>
      </c>
      <c r="M79" s="18">
        <v>0</v>
      </c>
      <c r="N79" s="18">
        <v>0</v>
      </c>
      <c r="O79" s="18">
        <v>0</v>
      </c>
      <c r="P79" s="18">
        <v>0</v>
      </c>
      <c r="Q79" s="18">
        <v>0</v>
      </c>
      <c r="R79" s="24">
        <f>+R78/R75</f>
        <v>1.0254461684953513</v>
      </c>
      <c r="S79" s="22"/>
      <c r="T79" s="18"/>
      <c r="U79" s="18"/>
      <c r="V79" s="1"/>
    </row>
    <row r="80" spans="1:22" ht="15" customHeight="1">
      <c r="A80" s="1"/>
      <c r="B80" s="13" t="s">
        <v>37</v>
      </c>
      <c r="C80" s="13"/>
      <c r="D80" s="14" t="s">
        <v>56</v>
      </c>
      <c r="E80" s="14" t="s">
        <v>25</v>
      </c>
      <c r="F80" s="14" t="s">
        <v>25</v>
      </c>
      <c r="G80" s="15" t="s">
        <v>36</v>
      </c>
      <c r="H80" s="24">
        <f>+H78/H76</f>
        <v>1</v>
      </c>
      <c r="I80" s="24">
        <f>+I78/I76</f>
        <v>0.36187949137961661</v>
      </c>
      <c r="J80" s="18"/>
      <c r="K80" s="18"/>
      <c r="L80" s="24">
        <f>+L78/L76</f>
        <v>0.99076617400663003</v>
      </c>
      <c r="M80" s="18">
        <v>0</v>
      </c>
      <c r="N80" s="18">
        <v>0</v>
      </c>
      <c r="O80" s="18">
        <v>0</v>
      </c>
      <c r="P80" s="18">
        <v>0</v>
      </c>
      <c r="Q80" s="18">
        <v>0</v>
      </c>
      <c r="R80" s="24">
        <f>+R78/R76</f>
        <v>0.99076617400663003</v>
      </c>
      <c r="S80" s="22"/>
      <c r="T80" s="18"/>
      <c r="U80" s="18"/>
      <c r="V80" s="1"/>
    </row>
    <row r="81" spans="1:22" ht="15" customHeight="1">
      <c r="A81" s="1"/>
      <c r="B81" s="13" t="s">
        <v>25</v>
      </c>
      <c r="C81" s="13"/>
      <c r="D81" s="14" t="s">
        <v>25</v>
      </c>
      <c r="E81" s="14" t="s">
        <v>25</v>
      </c>
      <c r="F81" s="14" t="s">
        <v>25</v>
      </c>
      <c r="G81" s="26"/>
      <c r="H81" s="27"/>
      <c r="I81" s="22"/>
      <c r="J81" s="18"/>
      <c r="K81" s="18"/>
      <c r="L81" s="22"/>
      <c r="M81" s="18"/>
      <c r="N81" s="18"/>
      <c r="O81" s="18"/>
      <c r="P81" s="18"/>
      <c r="Q81" s="18"/>
      <c r="R81" s="22"/>
      <c r="S81" s="22"/>
      <c r="T81" s="18"/>
      <c r="U81" s="18"/>
      <c r="V81" s="1"/>
    </row>
    <row r="82" spans="1:22" ht="26.1" customHeight="1">
      <c r="A82" s="1"/>
      <c r="B82" s="13" t="s">
        <v>37</v>
      </c>
      <c r="C82" s="13"/>
      <c r="D82" s="14" t="s">
        <v>56</v>
      </c>
      <c r="E82" s="14" t="s">
        <v>58</v>
      </c>
      <c r="F82" s="14" t="s">
        <v>25</v>
      </c>
      <c r="G82" s="15" t="s">
        <v>59</v>
      </c>
      <c r="H82" s="28">
        <v>0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8">
        <v>0</v>
      </c>
      <c r="Q82" s="18">
        <v>0</v>
      </c>
      <c r="R82" s="18">
        <v>0</v>
      </c>
      <c r="S82" s="22"/>
      <c r="T82" s="18"/>
      <c r="U82" s="18"/>
      <c r="V82" s="1"/>
    </row>
    <row r="83" spans="1:22" ht="15" customHeight="1">
      <c r="A83" s="1"/>
      <c r="B83" s="13" t="s">
        <v>37</v>
      </c>
      <c r="C83" s="13"/>
      <c r="D83" s="14" t="s">
        <v>56</v>
      </c>
      <c r="E83" s="14" t="s">
        <v>58</v>
      </c>
      <c r="F83" s="14" t="s">
        <v>25</v>
      </c>
      <c r="G83" s="15" t="s">
        <v>40</v>
      </c>
      <c r="H83" s="20">
        <f t="shared" ref="H83:K86" si="70">+H91</f>
        <v>233879990</v>
      </c>
      <c r="I83" s="20">
        <f t="shared" si="70"/>
        <v>1540344</v>
      </c>
      <c r="J83" s="20">
        <f t="shared" si="70"/>
        <v>0</v>
      </c>
      <c r="K83" s="20">
        <f t="shared" si="70"/>
        <v>0</v>
      </c>
      <c r="L83" s="21">
        <f t="shared" ref="L83:L86" si="71">SUM(H83:K83)</f>
        <v>235420334</v>
      </c>
      <c r="M83" s="20">
        <f t="shared" ref="M83:P86" si="72">+M91</f>
        <v>0</v>
      </c>
      <c r="N83" s="20">
        <f t="shared" si="72"/>
        <v>0</v>
      </c>
      <c r="O83" s="20">
        <f t="shared" si="72"/>
        <v>0</v>
      </c>
      <c r="P83" s="20">
        <f t="shared" si="72"/>
        <v>0</v>
      </c>
      <c r="Q83" s="20">
        <f t="shared" ref="Q83:Q86" si="73">SUM(N83:P83)</f>
        <v>0</v>
      </c>
      <c r="R83" s="21">
        <f t="shared" ref="R83:R86" si="74">+L83+Q83</f>
        <v>235420334</v>
      </c>
      <c r="S83" s="22">
        <f>+L83/R83</f>
        <v>1</v>
      </c>
      <c r="T83" s="23">
        <f>+M83/R83</f>
        <v>0</v>
      </c>
      <c r="U83" s="23">
        <f>+Q83/R83</f>
        <v>0</v>
      </c>
      <c r="V83" s="1"/>
    </row>
    <row r="84" spans="1:22" ht="15" customHeight="1">
      <c r="A84" s="1"/>
      <c r="B84" s="13" t="s">
        <v>37</v>
      </c>
      <c r="C84" s="13"/>
      <c r="D84" s="14" t="s">
        <v>56</v>
      </c>
      <c r="E84" s="14" t="s">
        <v>58</v>
      </c>
      <c r="F84" s="14" t="s">
        <v>25</v>
      </c>
      <c r="G84" s="15" t="s">
        <v>41</v>
      </c>
      <c r="H84" s="20">
        <f t="shared" si="70"/>
        <v>235809370.69999999</v>
      </c>
      <c r="I84" s="20">
        <f t="shared" si="70"/>
        <v>3699365.3099999996</v>
      </c>
      <c r="J84" s="20">
        <f t="shared" si="70"/>
        <v>0</v>
      </c>
      <c r="K84" s="20">
        <f t="shared" si="70"/>
        <v>0</v>
      </c>
      <c r="L84" s="21">
        <f t="shared" si="71"/>
        <v>239508736.00999999</v>
      </c>
      <c r="M84" s="20">
        <f t="shared" si="72"/>
        <v>0</v>
      </c>
      <c r="N84" s="20">
        <f t="shared" si="72"/>
        <v>0</v>
      </c>
      <c r="O84" s="20">
        <f t="shared" si="72"/>
        <v>0</v>
      </c>
      <c r="P84" s="20">
        <f t="shared" si="72"/>
        <v>0</v>
      </c>
      <c r="Q84" s="20">
        <f t="shared" si="73"/>
        <v>0</v>
      </c>
      <c r="R84" s="21">
        <f t="shared" si="74"/>
        <v>239508736.00999999</v>
      </c>
      <c r="S84" s="22">
        <f t="shared" ref="S84:S86" si="75">+L84/R84</f>
        <v>1</v>
      </c>
      <c r="T84" s="23">
        <f t="shared" ref="T84:T86" si="76">+M84/R84</f>
        <v>0</v>
      </c>
      <c r="U84" s="23">
        <f t="shared" ref="U84:U86" si="77">+Q84/R84</f>
        <v>0</v>
      </c>
      <c r="V84" s="1"/>
    </row>
    <row r="85" spans="1:22" ht="15" customHeight="1">
      <c r="A85" s="1"/>
      <c r="B85" s="13" t="s">
        <v>37</v>
      </c>
      <c r="C85" s="13"/>
      <c r="D85" s="14" t="s">
        <v>56</v>
      </c>
      <c r="E85" s="14" t="s">
        <v>58</v>
      </c>
      <c r="F85" s="14" t="s">
        <v>25</v>
      </c>
      <c r="G85" s="15" t="s">
        <v>42</v>
      </c>
      <c r="H85" s="20">
        <f t="shared" si="70"/>
        <v>235809370.69999999</v>
      </c>
      <c r="I85" s="20">
        <f t="shared" si="70"/>
        <v>1336462.8499999999</v>
      </c>
      <c r="J85" s="20">
        <f t="shared" si="70"/>
        <v>0</v>
      </c>
      <c r="K85" s="20">
        <f t="shared" si="70"/>
        <v>0</v>
      </c>
      <c r="L85" s="21">
        <f t="shared" si="71"/>
        <v>237145833.54999998</v>
      </c>
      <c r="M85" s="20">
        <f t="shared" si="72"/>
        <v>0</v>
      </c>
      <c r="N85" s="20">
        <f t="shared" si="72"/>
        <v>0</v>
      </c>
      <c r="O85" s="20">
        <f t="shared" si="72"/>
        <v>0</v>
      </c>
      <c r="P85" s="20">
        <f t="shared" si="72"/>
        <v>0</v>
      </c>
      <c r="Q85" s="20">
        <f t="shared" si="73"/>
        <v>0</v>
      </c>
      <c r="R85" s="21">
        <f t="shared" si="74"/>
        <v>237145833.54999998</v>
      </c>
      <c r="S85" s="22">
        <f t="shared" si="75"/>
        <v>1</v>
      </c>
      <c r="T85" s="23">
        <f t="shared" si="76"/>
        <v>0</v>
      </c>
      <c r="U85" s="23">
        <f t="shared" si="77"/>
        <v>0</v>
      </c>
      <c r="V85" s="1"/>
    </row>
    <row r="86" spans="1:22" ht="15" customHeight="1">
      <c r="A86" s="1"/>
      <c r="B86" s="13" t="s">
        <v>37</v>
      </c>
      <c r="C86" s="13"/>
      <c r="D86" s="14" t="s">
        <v>56</v>
      </c>
      <c r="E86" s="14" t="s">
        <v>58</v>
      </c>
      <c r="F86" s="14" t="s">
        <v>25</v>
      </c>
      <c r="G86" s="15" t="s">
        <v>43</v>
      </c>
      <c r="H86" s="20">
        <f t="shared" si="70"/>
        <v>235809370.69999999</v>
      </c>
      <c r="I86" s="20">
        <f t="shared" si="70"/>
        <v>1336462.8499999999</v>
      </c>
      <c r="J86" s="20">
        <f t="shared" si="70"/>
        <v>0</v>
      </c>
      <c r="K86" s="20">
        <f t="shared" si="70"/>
        <v>0</v>
      </c>
      <c r="L86" s="21">
        <f t="shared" si="71"/>
        <v>237145833.54999998</v>
      </c>
      <c r="M86" s="20">
        <f t="shared" si="72"/>
        <v>0</v>
      </c>
      <c r="N86" s="20">
        <f t="shared" si="72"/>
        <v>0</v>
      </c>
      <c r="O86" s="20">
        <f t="shared" si="72"/>
        <v>0</v>
      </c>
      <c r="P86" s="20">
        <f t="shared" si="72"/>
        <v>0</v>
      </c>
      <c r="Q86" s="20">
        <f t="shared" si="73"/>
        <v>0</v>
      </c>
      <c r="R86" s="21">
        <f t="shared" si="74"/>
        <v>237145833.54999998</v>
      </c>
      <c r="S86" s="22">
        <f t="shared" si="75"/>
        <v>1</v>
      </c>
      <c r="T86" s="23">
        <f t="shared" si="76"/>
        <v>0</v>
      </c>
      <c r="U86" s="23">
        <f t="shared" si="77"/>
        <v>0</v>
      </c>
      <c r="V86" s="1"/>
    </row>
    <row r="87" spans="1:22" ht="15" customHeight="1">
      <c r="A87" s="1"/>
      <c r="B87" s="13" t="s">
        <v>37</v>
      </c>
      <c r="C87" s="13"/>
      <c r="D87" s="14" t="s">
        <v>56</v>
      </c>
      <c r="E87" s="14" t="s">
        <v>58</v>
      </c>
      <c r="F87" s="14" t="s">
        <v>25</v>
      </c>
      <c r="G87" s="15" t="s">
        <v>35</v>
      </c>
      <c r="H87" s="24">
        <f>+H86/H83</f>
        <v>1.0082494475051071</v>
      </c>
      <c r="I87" s="24">
        <f>+I86/I83</f>
        <v>0.86763920916366721</v>
      </c>
      <c r="J87" s="18">
        <v>0</v>
      </c>
      <c r="K87" s="18">
        <v>0</v>
      </c>
      <c r="L87" s="24">
        <f>+L86/L83</f>
        <v>1.0073294414321916</v>
      </c>
      <c r="M87" s="18">
        <v>0</v>
      </c>
      <c r="N87" s="18">
        <v>0</v>
      </c>
      <c r="O87" s="18">
        <v>0</v>
      </c>
      <c r="P87" s="18">
        <v>0</v>
      </c>
      <c r="Q87" s="18">
        <v>0</v>
      </c>
      <c r="R87" s="24">
        <f>+R86/R83</f>
        <v>1.0073294414321916</v>
      </c>
      <c r="S87" s="22"/>
      <c r="T87" s="18"/>
      <c r="U87" s="18"/>
      <c r="V87" s="1"/>
    </row>
    <row r="88" spans="1:22" ht="15" customHeight="1">
      <c r="A88" s="1"/>
      <c r="B88" s="13" t="s">
        <v>37</v>
      </c>
      <c r="C88" s="13"/>
      <c r="D88" s="14" t="s">
        <v>56</v>
      </c>
      <c r="E88" s="14" t="s">
        <v>58</v>
      </c>
      <c r="F88" s="14" t="s">
        <v>25</v>
      </c>
      <c r="G88" s="15" t="s">
        <v>36</v>
      </c>
      <c r="H88" s="24">
        <f>+H86/H84</f>
        <v>1</v>
      </c>
      <c r="I88" s="24">
        <f>+I86/I84</f>
        <v>0.361268146832463</v>
      </c>
      <c r="J88" s="18">
        <v>0</v>
      </c>
      <c r="K88" s="18">
        <v>0</v>
      </c>
      <c r="L88" s="24">
        <f>+L86/L84</f>
        <v>0.99013437881488653</v>
      </c>
      <c r="M88" s="18">
        <v>0</v>
      </c>
      <c r="N88" s="18">
        <v>0</v>
      </c>
      <c r="O88" s="18">
        <v>0</v>
      </c>
      <c r="P88" s="18">
        <v>0</v>
      </c>
      <c r="Q88" s="18">
        <v>0</v>
      </c>
      <c r="R88" s="24">
        <f>+R86/R84</f>
        <v>0.99013437881488653</v>
      </c>
      <c r="S88" s="22"/>
      <c r="T88" s="18"/>
      <c r="U88" s="18"/>
      <c r="V88" s="1"/>
    </row>
    <row r="89" spans="1:22" ht="15" customHeight="1">
      <c r="A89" s="1"/>
      <c r="B89" s="13" t="s">
        <v>25</v>
      </c>
      <c r="C89" s="13"/>
      <c r="D89" s="14" t="s">
        <v>25</v>
      </c>
      <c r="E89" s="14" t="s">
        <v>25</v>
      </c>
      <c r="F89" s="14" t="s">
        <v>25</v>
      </c>
      <c r="G89" s="26"/>
      <c r="H89" s="27"/>
      <c r="I89" s="22"/>
      <c r="J89" s="18"/>
      <c r="K89" s="18"/>
      <c r="L89" s="22"/>
      <c r="M89" s="18"/>
      <c r="N89" s="18"/>
      <c r="O89" s="18"/>
      <c r="P89" s="18"/>
      <c r="Q89" s="18"/>
      <c r="R89" s="22"/>
      <c r="S89" s="22"/>
      <c r="T89" s="18"/>
      <c r="U89" s="18"/>
      <c r="V89" s="1"/>
    </row>
    <row r="90" spans="1:22" ht="18" customHeight="1">
      <c r="A90" s="30" t="str">
        <f t="shared" ref="A90:A96" si="78">+E90&amp;F90</f>
        <v>M001</v>
      </c>
      <c r="B90" s="13" t="s">
        <v>37</v>
      </c>
      <c r="C90" s="13"/>
      <c r="D90" s="14" t="s">
        <v>56</v>
      </c>
      <c r="E90" s="14" t="s">
        <v>58</v>
      </c>
      <c r="F90" s="14" t="s">
        <v>60</v>
      </c>
      <c r="G90" s="15" t="s">
        <v>61</v>
      </c>
      <c r="H90" s="28">
        <v>0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  <c r="P90" s="18">
        <v>0</v>
      </c>
      <c r="Q90" s="18">
        <v>0</v>
      </c>
      <c r="R90" s="18">
        <v>0</v>
      </c>
      <c r="S90" s="22"/>
      <c r="T90" s="18"/>
      <c r="U90" s="18"/>
      <c r="V90" s="1"/>
    </row>
    <row r="91" spans="1:22" ht="15" customHeight="1">
      <c r="A91" s="30" t="str">
        <f t="shared" si="78"/>
        <v>M001</v>
      </c>
      <c r="B91" s="13" t="s">
        <v>37</v>
      </c>
      <c r="C91" s="13"/>
      <c r="D91" s="14" t="s">
        <v>56</v>
      </c>
      <c r="E91" s="14" t="s">
        <v>58</v>
      </c>
      <c r="F91" s="14" t="s">
        <v>60</v>
      </c>
      <c r="G91" s="15" t="s">
        <v>40</v>
      </c>
      <c r="H91" s="20">
        <v>233879990</v>
      </c>
      <c r="I91" s="20">
        <v>1540344</v>
      </c>
      <c r="J91" s="20">
        <v>0</v>
      </c>
      <c r="K91" s="20">
        <v>0</v>
      </c>
      <c r="L91" s="21">
        <f t="shared" ref="L91:L94" si="79">SUM(H91:K91)</f>
        <v>235420334</v>
      </c>
      <c r="M91" s="20">
        <v>0</v>
      </c>
      <c r="N91" s="20">
        <v>0</v>
      </c>
      <c r="O91" s="20">
        <v>0</v>
      </c>
      <c r="P91" s="20">
        <v>0</v>
      </c>
      <c r="Q91" s="20">
        <f t="shared" ref="Q91:Q94" si="80">SUM(N91:P91)</f>
        <v>0</v>
      </c>
      <c r="R91" s="21">
        <f t="shared" ref="R91:R94" si="81">+L91+Q91</f>
        <v>235420334</v>
      </c>
      <c r="S91" s="22">
        <f>+L91/R91</f>
        <v>1</v>
      </c>
      <c r="T91" s="23">
        <f>+M91/R91</f>
        <v>0</v>
      </c>
      <c r="U91" s="23">
        <f>+Q91/R91</f>
        <v>0</v>
      </c>
      <c r="V91" s="1"/>
    </row>
    <row r="92" spans="1:22" ht="15" customHeight="1">
      <c r="A92" s="30" t="str">
        <f t="shared" si="78"/>
        <v>M001</v>
      </c>
      <c r="B92" s="13" t="s">
        <v>37</v>
      </c>
      <c r="C92" s="13"/>
      <c r="D92" s="14" t="s">
        <v>56</v>
      </c>
      <c r="E92" s="14" t="s">
        <v>58</v>
      </c>
      <c r="F92" s="14" t="s">
        <v>60</v>
      </c>
      <c r="G92" s="15" t="s">
        <v>41</v>
      </c>
      <c r="H92" s="20">
        <v>235809370.69999999</v>
      </c>
      <c r="I92" s="20">
        <v>3699365.3099999996</v>
      </c>
      <c r="J92" s="20">
        <v>0</v>
      </c>
      <c r="K92" s="20">
        <v>0</v>
      </c>
      <c r="L92" s="21">
        <f t="shared" si="79"/>
        <v>239508736.00999999</v>
      </c>
      <c r="M92" s="20">
        <v>0</v>
      </c>
      <c r="N92" s="20">
        <v>0</v>
      </c>
      <c r="O92" s="20">
        <v>0</v>
      </c>
      <c r="P92" s="20">
        <v>0</v>
      </c>
      <c r="Q92" s="20">
        <f t="shared" si="80"/>
        <v>0</v>
      </c>
      <c r="R92" s="21">
        <f t="shared" si="81"/>
        <v>239508736.00999999</v>
      </c>
      <c r="S92" s="22">
        <f t="shared" ref="S92:S94" si="82">+L92/R92</f>
        <v>1</v>
      </c>
      <c r="T92" s="23">
        <f t="shared" ref="T92:T94" si="83">+M92/R92</f>
        <v>0</v>
      </c>
      <c r="U92" s="23">
        <f t="shared" ref="U92:U94" si="84">+Q92/R92</f>
        <v>0</v>
      </c>
      <c r="V92" s="1"/>
    </row>
    <row r="93" spans="1:22" ht="15" customHeight="1">
      <c r="A93" s="30" t="str">
        <f t="shared" si="78"/>
        <v>M001</v>
      </c>
      <c r="B93" s="13" t="s">
        <v>37</v>
      </c>
      <c r="C93" s="13"/>
      <c r="D93" s="14" t="s">
        <v>56</v>
      </c>
      <c r="E93" s="14" t="s">
        <v>58</v>
      </c>
      <c r="F93" s="14" t="s">
        <v>60</v>
      </c>
      <c r="G93" s="15" t="s">
        <v>42</v>
      </c>
      <c r="H93" s="20">
        <v>235809370.69999999</v>
      </c>
      <c r="I93" s="20">
        <v>1336462.8499999999</v>
      </c>
      <c r="J93" s="20">
        <v>0</v>
      </c>
      <c r="K93" s="20">
        <v>0</v>
      </c>
      <c r="L93" s="21">
        <f t="shared" si="79"/>
        <v>237145833.54999998</v>
      </c>
      <c r="M93" s="20">
        <v>0</v>
      </c>
      <c r="N93" s="20">
        <v>0</v>
      </c>
      <c r="O93" s="20">
        <v>0</v>
      </c>
      <c r="P93" s="20">
        <v>0</v>
      </c>
      <c r="Q93" s="20">
        <f t="shared" si="80"/>
        <v>0</v>
      </c>
      <c r="R93" s="21">
        <f t="shared" si="81"/>
        <v>237145833.54999998</v>
      </c>
      <c r="S93" s="22">
        <f t="shared" si="82"/>
        <v>1</v>
      </c>
      <c r="T93" s="23">
        <f t="shared" si="83"/>
        <v>0</v>
      </c>
      <c r="U93" s="23">
        <f t="shared" si="84"/>
        <v>0</v>
      </c>
      <c r="V93" s="1"/>
    </row>
    <row r="94" spans="1:22" ht="15" customHeight="1">
      <c r="A94" s="30" t="str">
        <f t="shared" si="78"/>
        <v>M001</v>
      </c>
      <c r="B94" s="13" t="s">
        <v>37</v>
      </c>
      <c r="C94" s="13"/>
      <c r="D94" s="14" t="s">
        <v>56</v>
      </c>
      <c r="E94" s="14" t="s">
        <v>58</v>
      </c>
      <c r="F94" s="14" t="s">
        <v>60</v>
      </c>
      <c r="G94" s="15" t="s">
        <v>43</v>
      </c>
      <c r="H94" s="20">
        <v>235809370.69999999</v>
      </c>
      <c r="I94" s="20">
        <v>1336462.8499999999</v>
      </c>
      <c r="J94" s="20">
        <v>0</v>
      </c>
      <c r="K94" s="20">
        <v>0</v>
      </c>
      <c r="L94" s="21">
        <f t="shared" si="79"/>
        <v>237145833.54999998</v>
      </c>
      <c r="M94" s="20">
        <v>0</v>
      </c>
      <c r="N94" s="20">
        <v>0</v>
      </c>
      <c r="O94" s="20">
        <v>0</v>
      </c>
      <c r="P94" s="20">
        <v>0</v>
      </c>
      <c r="Q94" s="20">
        <f t="shared" si="80"/>
        <v>0</v>
      </c>
      <c r="R94" s="21">
        <f t="shared" si="81"/>
        <v>237145833.54999998</v>
      </c>
      <c r="S94" s="22">
        <f t="shared" si="82"/>
        <v>1</v>
      </c>
      <c r="T94" s="23">
        <f t="shared" si="83"/>
        <v>0</v>
      </c>
      <c r="U94" s="23">
        <f t="shared" si="84"/>
        <v>0</v>
      </c>
      <c r="V94" s="1"/>
    </row>
    <row r="95" spans="1:22" ht="15" customHeight="1">
      <c r="A95" s="30" t="str">
        <f t="shared" si="78"/>
        <v>M001</v>
      </c>
      <c r="B95" s="13" t="s">
        <v>37</v>
      </c>
      <c r="C95" s="13"/>
      <c r="D95" s="14" t="s">
        <v>56</v>
      </c>
      <c r="E95" s="14" t="s">
        <v>58</v>
      </c>
      <c r="F95" s="14" t="s">
        <v>60</v>
      </c>
      <c r="G95" s="15" t="s">
        <v>35</v>
      </c>
      <c r="H95" s="24">
        <f>+H94/H91</f>
        <v>1.0082494475051071</v>
      </c>
      <c r="I95" s="24">
        <f>+I94/I91</f>
        <v>0.86763920916366721</v>
      </c>
      <c r="J95" s="25"/>
      <c r="K95" s="25"/>
      <c r="L95" s="24">
        <f>+L94/L91</f>
        <v>1.0073294414321916</v>
      </c>
      <c r="M95" s="18">
        <v>0</v>
      </c>
      <c r="N95" s="18">
        <v>0</v>
      </c>
      <c r="O95" s="18">
        <v>0</v>
      </c>
      <c r="P95" s="18">
        <v>0</v>
      </c>
      <c r="Q95" s="18">
        <v>0</v>
      </c>
      <c r="R95" s="24">
        <f>+R94/R91</f>
        <v>1.0073294414321916</v>
      </c>
      <c r="S95" s="22"/>
      <c r="T95" s="18"/>
      <c r="U95" s="18"/>
      <c r="V95" s="1"/>
    </row>
    <row r="96" spans="1:22" ht="15" customHeight="1">
      <c r="A96" s="30" t="str">
        <f t="shared" si="78"/>
        <v>M001</v>
      </c>
      <c r="B96" s="13" t="s">
        <v>37</v>
      </c>
      <c r="C96" s="13"/>
      <c r="D96" s="14" t="s">
        <v>56</v>
      </c>
      <c r="E96" s="14" t="s">
        <v>58</v>
      </c>
      <c r="F96" s="14" t="s">
        <v>60</v>
      </c>
      <c r="G96" s="15" t="s">
        <v>36</v>
      </c>
      <c r="H96" s="24">
        <f>+H94/H92</f>
        <v>1</v>
      </c>
      <c r="I96" s="24">
        <f>+I94/I92</f>
        <v>0.361268146832463</v>
      </c>
      <c r="J96" s="25"/>
      <c r="K96" s="25"/>
      <c r="L96" s="24">
        <f>+L94/L92</f>
        <v>0.99013437881488653</v>
      </c>
      <c r="M96" s="18">
        <v>0</v>
      </c>
      <c r="N96" s="18">
        <v>0</v>
      </c>
      <c r="O96" s="18">
        <v>0</v>
      </c>
      <c r="P96" s="18">
        <v>0</v>
      </c>
      <c r="Q96" s="18">
        <v>0</v>
      </c>
      <c r="R96" s="24">
        <f>+R94/R92</f>
        <v>0.99013437881488653</v>
      </c>
      <c r="S96" s="22"/>
      <c r="T96" s="18"/>
      <c r="U96" s="18"/>
      <c r="V96" s="1"/>
    </row>
    <row r="97" spans="1:22" ht="15" customHeight="1">
      <c r="A97" s="1"/>
      <c r="B97" s="13" t="s">
        <v>25</v>
      </c>
      <c r="C97" s="13"/>
      <c r="D97" s="14" t="s">
        <v>25</v>
      </c>
      <c r="E97" s="14" t="s">
        <v>25</v>
      </c>
      <c r="F97" s="14" t="s">
        <v>25</v>
      </c>
      <c r="G97" s="26"/>
      <c r="H97" s="27"/>
      <c r="I97" s="22"/>
      <c r="J97" s="18"/>
      <c r="K97" s="18"/>
      <c r="L97" s="22"/>
      <c r="M97" s="18"/>
      <c r="N97" s="18"/>
      <c r="O97" s="18"/>
      <c r="P97" s="18"/>
      <c r="Q97" s="18"/>
      <c r="R97" s="22"/>
      <c r="S97" s="22"/>
      <c r="T97" s="18"/>
      <c r="U97" s="18"/>
      <c r="V97" s="1"/>
    </row>
    <row r="98" spans="1:22" ht="18" customHeight="1">
      <c r="A98" s="1"/>
      <c r="B98" s="13" t="s">
        <v>37</v>
      </c>
      <c r="C98" s="13"/>
      <c r="D98" s="14" t="s">
        <v>56</v>
      </c>
      <c r="E98" s="14" t="s">
        <v>62</v>
      </c>
      <c r="F98" s="14" t="s">
        <v>25</v>
      </c>
      <c r="G98" s="15" t="s">
        <v>63</v>
      </c>
      <c r="H98" s="2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  <c r="P98" s="18">
        <v>0</v>
      </c>
      <c r="Q98" s="18">
        <v>0</v>
      </c>
      <c r="R98" s="18">
        <v>0</v>
      </c>
      <c r="S98" s="22"/>
      <c r="T98" s="18"/>
      <c r="U98" s="18"/>
      <c r="V98" s="1"/>
    </row>
    <row r="99" spans="1:22" ht="15" customHeight="1">
      <c r="A99" s="1"/>
      <c r="B99" s="13" t="s">
        <v>37</v>
      </c>
      <c r="C99" s="13"/>
      <c r="D99" s="14" t="s">
        <v>56</v>
      </c>
      <c r="E99" s="14" t="s">
        <v>62</v>
      </c>
      <c r="F99" s="14" t="s">
        <v>25</v>
      </c>
      <c r="G99" s="15" t="s">
        <v>40</v>
      </c>
      <c r="H99" s="20">
        <f t="shared" ref="H99:K102" si="85">+H107</f>
        <v>13747187</v>
      </c>
      <c r="I99" s="20">
        <f t="shared" si="85"/>
        <v>37333</v>
      </c>
      <c r="J99" s="20">
        <f t="shared" si="85"/>
        <v>0</v>
      </c>
      <c r="K99" s="20">
        <f t="shared" si="85"/>
        <v>1760</v>
      </c>
      <c r="L99" s="21">
        <f t="shared" ref="L99:L102" si="86">SUM(H99:K99)</f>
        <v>13786280</v>
      </c>
      <c r="M99" s="20">
        <f>+M107</f>
        <v>0</v>
      </c>
      <c r="N99" s="20">
        <f t="shared" ref="N99:P100" si="87">+N107</f>
        <v>0</v>
      </c>
      <c r="O99" s="20">
        <f t="shared" si="87"/>
        <v>0</v>
      </c>
      <c r="P99" s="20">
        <f t="shared" si="87"/>
        <v>0</v>
      </c>
      <c r="Q99" s="20">
        <f t="shared" ref="Q99:Q102" si="88">SUM(N99:P99)</f>
        <v>0</v>
      </c>
      <c r="R99" s="21">
        <f t="shared" ref="R99:R102" si="89">+L99+Q99</f>
        <v>13786280</v>
      </c>
      <c r="S99" s="22">
        <f>+L99/R99</f>
        <v>1</v>
      </c>
      <c r="T99" s="23">
        <f>+M99/R99</f>
        <v>0</v>
      </c>
      <c r="U99" s="23">
        <f>+Q99/R99</f>
        <v>0</v>
      </c>
      <c r="V99" s="1"/>
    </row>
    <row r="100" spans="1:22" ht="15" customHeight="1">
      <c r="A100" s="1"/>
      <c r="B100" s="13" t="s">
        <v>37</v>
      </c>
      <c r="C100" s="13"/>
      <c r="D100" s="14" t="s">
        <v>56</v>
      </c>
      <c r="E100" s="14" t="s">
        <v>62</v>
      </c>
      <c r="F100" s="14" t="s">
        <v>25</v>
      </c>
      <c r="G100" s="15" t="s">
        <v>41</v>
      </c>
      <c r="H100" s="20">
        <f t="shared" si="85"/>
        <v>18388940.559999995</v>
      </c>
      <c r="I100" s="20">
        <f t="shared" si="85"/>
        <v>30208.38</v>
      </c>
      <c r="J100" s="20">
        <f t="shared" si="85"/>
        <v>0</v>
      </c>
      <c r="K100" s="20">
        <f t="shared" si="85"/>
        <v>1760</v>
      </c>
      <c r="L100" s="21">
        <f t="shared" si="86"/>
        <v>18420908.939999994</v>
      </c>
      <c r="M100" s="20">
        <f>+M108</f>
        <v>0</v>
      </c>
      <c r="N100" s="20">
        <f t="shared" si="87"/>
        <v>0</v>
      </c>
      <c r="O100" s="20">
        <f t="shared" si="87"/>
        <v>0</v>
      </c>
      <c r="P100" s="20">
        <f t="shared" si="87"/>
        <v>0</v>
      </c>
      <c r="Q100" s="20">
        <f t="shared" si="88"/>
        <v>0</v>
      </c>
      <c r="R100" s="21">
        <f t="shared" si="89"/>
        <v>18420908.939999994</v>
      </c>
      <c r="S100" s="22">
        <f t="shared" ref="S100:S102" si="90">+L100/R100</f>
        <v>1</v>
      </c>
      <c r="T100" s="23">
        <f t="shared" ref="T100:T102" si="91">+M100/R100</f>
        <v>0</v>
      </c>
      <c r="U100" s="23">
        <f t="shared" ref="U100:U102" si="92">+Q100/R100</f>
        <v>0</v>
      </c>
      <c r="V100" s="1"/>
    </row>
    <row r="101" spans="1:22" ht="15" customHeight="1">
      <c r="A101" s="1"/>
      <c r="B101" s="13" t="s">
        <v>37</v>
      </c>
      <c r="C101" s="13"/>
      <c r="D101" s="14" t="s">
        <v>56</v>
      </c>
      <c r="E101" s="14" t="s">
        <v>62</v>
      </c>
      <c r="F101" s="14" t="s">
        <v>25</v>
      </c>
      <c r="G101" s="15" t="s">
        <v>42</v>
      </c>
      <c r="H101" s="20">
        <f t="shared" si="85"/>
        <v>18388940.559999995</v>
      </c>
      <c r="I101" s="20">
        <f t="shared" si="85"/>
        <v>13193.380000000001</v>
      </c>
      <c r="J101" s="20">
        <f t="shared" si="85"/>
        <v>0</v>
      </c>
      <c r="K101" s="20">
        <f t="shared" si="85"/>
        <v>0</v>
      </c>
      <c r="L101" s="21">
        <f t="shared" si="86"/>
        <v>18402133.939999994</v>
      </c>
      <c r="M101" s="20">
        <f t="shared" ref="M101:P102" si="93">+M109</f>
        <v>0</v>
      </c>
      <c r="N101" s="20">
        <f t="shared" si="93"/>
        <v>0</v>
      </c>
      <c r="O101" s="20">
        <f t="shared" si="93"/>
        <v>0</v>
      </c>
      <c r="P101" s="20">
        <f t="shared" si="93"/>
        <v>0</v>
      </c>
      <c r="Q101" s="20">
        <f t="shared" si="88"/>
        <v>0</v>
      </c>
      <c r="R101" s="21">
        <f t="shared" si="89"/>
        <v>18402133.939999994</v>
      </c>
      <c r="S101" s="22">
        <f t="shared" si="90"/>
        <v>1</v>
      </c>
      <c r="T101" s="23">
        <f t="shared" si="91"/>
        <v>0</v>
      </c>
      <c r="U101" s="23">
        <f t="shared" si="92"/>
        <v>0</v>
      </c>
      <c r="V101" s="1"/>
    </row>
    <row r="102" spans="1:22" ht="15" customHeight="1">
      <c r="A102" s="1"/>
      <c r="B102" s="13" t="s">
        <v>37</v>
      </c>
      <c r="C102" s="13"/>
      <c r="D102" s="14" t="s">
        <v>56</v>
      </c>
      <c r="E102" s="14" t="s">
        <v>62</v>
      </c>
      <c r="F102" s="14" t="s">
        <v>25</v>
      </c>
      <c r="G102" s="15" t="s">
        <v>43</v>
      </c>
      <c r="H102" s="20">
        <f t="shared" si="85"/>
        <v>18388940.559999995</v>
      </c>
      <c r="I102" s="20">
        <f t="shared" si="85"/>
        <v>13193.380000000001</v>
      </c>
      <c r="J102" s="20">
        <f t="shared" si="85"/>
        <v>0</v>
      </c>
      <c r="K102" s="20">
        <f t="shared" si="85"/>
        <v>0</v>
      </c>
      <c r="L102" s="21">
        <f t="shared" si="86"/>
        <v>18402133.939999994</v>
      </c>
      <c r="M102" s="20">
        <f t="shared" si="93"/>
        <v>0</v>
      </c>
      <c r="N102" s="20">
        <f t="shared" si="93"/>
        <v>0</v>
      </c>
      <c r="O102" s="20">
        <f t="shared" si="93"/>
        <v>0</v>
      </c>
      <c r="P102" s="20">
        <f t="shared" si="93"/>
        <v>0</v>
      </c>
      <c r="Q102" s="20">
        <f t="shared" si="88"/>
        <v>0</v>
      </c>
      <c r="R102" s="21">
        <f t="shared" si="89"/>
        <v>18402133.939999994</v>
      </c>
      <c r="S102" s="22">
        <f t="shared" si="90"/>
        <v>1</v>
      </c>
      <c r="T102" s="23">
        <f t="shared" si="91"/>
        <v>0</v>
      </c>
      <c r="U102" s="23">
        <f t="shared" si="92"/>
        <v>0</v>
      </c>
      <c r="V102" s="1"/>
    </row>
    <row r="103" spans="1:22" ht="15" customHeight="1">
      <c r="A103" s="1"/>
      <c r="B103" s="13" t="s">
        <v>37</v>
      </c>
      <c r="C103" s="13"/>
      <c r="D103" s="14" t="s">
        <v>56</v>
      </c>
      <c r="E103" s="14" t="s">
        <v>62</v>
      </c>
      <c r="F103" s="14" t="s">
        <v>25</v>
      </c>
      <c r="G103" s="15" t="s">
        <v>35</v>
      </c>
      <c r="H103" s="24">
        <f>+H102/H99</f>
        <v>1.3376511543779825</v>
      </c>
      <c r="I103" s="24">
        <f>+I102/I99</f>
        <v>0.35339726247555786</v>
      </c>
      <c r="J103" s="18">
        <v>0</v>
      </c>
      <c r="K103" s="18">
        <v>0</v>
      </c>
      <c r="L103" s="24">
        <f>+L102/L99</f>
        <v>1.3348150436520942</v>
      </c>
      <c r="M103" s="18">
        <v>0</v>
      </c>
      <c r="N103" s="18">
        <v>0</v>
      </c>
      <c r="O103" s="18">
        <v>0</v>
      </c>
      <c r="P103" s="18">
        <v>0</v>
      </c>
      <c r="Q103" s="18">
        <v>0</v>
      </c>
      <c r="R103" s="24">
        <f>+R102/R99</f>
        <v>1.3348150436520942</v>
      </c>
      <c r="S103" s="22"/>
      <c r="T103" s="18"/>
      <c r="U103" s="18"/>
      <c r="V103" s="1"/>
    </row>
    <row r="104" spans="1:22" ht="15" customHeight="1">
      <c r="A104" s="1"/>
      <c r="B104" s="13" t="s">
        <v>37</v>
      </c>
      <c r="C104" s="13"/>
      <c r="D104" s="14" t="s">
        <v>56</v>
      </c>
      <c r="E104" s="14" t="s">
        <v>62</v>
      </c>
      <c r="F104" s="14" t="s">
        <v>25</v>
      </c>
      <c r="G104" s="15" t="s">
        <v>36</v>
      </c>
      <c r="H104" s="24">
        <f>+H102/H100</f>
        <v>1</v>
      </c>
      <c r="I104" s="24">
        <f>+I102/I100</f>
        <v>0.43674569771699112</v>
      </c>
      <c r="J104" s="18">
        <v>0</v>
      </c>
      <c r="K104" s="18">
        <v>0</v>
      </c>
      <c r="L104" s="24">
        <f>+L102/L100</f>
        <v>0.99898077776394456</v>
      </c>
      <c r="M104" s="18">
        <v>0</v>
      </c>
      <c r="N104" s="18">
        <v>0</v>
      </c>
      <c r="O104" s="18">
        <v>0</v>
      </c>
      <c r="P104" s="18">
        <v>0</v>
      </c>
      <c r="Q104" s="18">
        <v>0</v>
      </c>
      <c r="R104" s="24">
        <f>+R102/R100</f>
        <v>0.99898077776394456</v>
      </c>
      <c r="S104" s="22"/>
      <c r="T104" s="18"/>
      <c r="U104" s="18"/>
      <c r="V104" s="1"/>
    </row>
    <row r="105" spans="1:22" ht="15" customHeight="1">
      <c r="A105" s="1"/>
      <c r="B105" s="13" t="s">
        <v>25</v>
      </c>
      <c r="C105" s="13"/>
      <c r="D105" s="14" t="s">
        <v>25</v>
      </c>
      <c r="E105" s="14" t="s">
        <v>25</v>
      </c>
      <c r="F105" s="14" t="s">
        <v>25</v>
      </c>
      <c r="G105" s="26"/>
      <c r="H105" s="27"/>
      <c r="I105" s="22"/>
      <c r="J105" s="18"/>
      <c r="K105" s="18"/>
      <c r="L105" s="22"/>
      <c r="M105" s="18"/>
      <c r="N105" s="18"/>
      <c r="O105" s="18"/>
      <c r="P105" s="18"/>
      <c r="Q105" s="18"/>
      <c r="R105" s="22"/>
      <c r="S105" s="22"/>
      <c r="T105" s="18"/>
      <c r="U105" s="18"/>
      <c r="V105" s="1"/>
    </row>
    <row r="106" spans="1:22" ht="18" customHeight="1">
      <c r="A106" s="30" t="str">
        <f t="shared" ref="A106:A112" si="94">+E106&amp;F106</f>
        <v>O001</v>
      </c>
      <c r="B106" s="13" t="s">
        <v>37</v>
      </c>
      <c r="C106" s="13"/>
      <c r="D106" s="14" t="s">
        <v>56</v>
      </c>
      <c r="E106" s="14" t="s">
        <v>62</v>
      </c>
      <c r="F106" s="14" t="s">
        <v>60</v>
      </c>
      <c r="G106" s="15" t="s">
        <v>64</v>
      </c>
      <c r="H106" s="28">
        <v>0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18">
        <v>0</v>
      </c>
      <c r="O106" s="18">
        <v>0</v>
      </c>
      <c r="P106" s="18">
        <v>0</v>
      </c>
      <c r="Q106" s="18">
        <v>0</v>
      </c>
      <c r="R106" s="18">
        <v>0</v>
      </c>
      <c r="S106" s="22"/>
      <c r="T106" s="18"/>
      <c r="U106" s="18"/>
      <c r="V106" s="1"/>
    </row>
    <row r="107" spans="1:22" ht="15" customHeight="1">
      <c r="A107" s="30" t="str">
        <f t="shared" si="94"/>
        <v>O001</v>
      </c>
      <c r="B107" s="13" t="s">
        <v>37</v>
      </c>
      <c r="C107" s="13"/>
      <c r="D107" s="14" t="s">
        <v>56</v>
      </c>
      <c r="E107" s="14" t="s">
        <v>62</v>
      </c>
      <c r="F107" s="14" t="s">
        <v>60</v>
      </c>
      <c r="G107" s="15" t="s">
        <v>40</v>
      </c>
      <c r="H107" s="20">
        <v>13747187</v>
      </c>
      <c r="I107" s="20">
        <v>37333</v>
      </c>
      <c r="J107" s="20">
        <v>0</v>
      </c>
      <c r="K107" s="20">
        <v>1760</v>
      </c>
      <c r="L107" s="21">
        <f t="shared" ref="L107:L110" si="95">SUM(H107:K107)</f>
        <v>13786280</v>
      </c>
      <c r="M107" s="20">
        <v>0</v>
      </c>
      <c r="N107" s="20">
        <v>0</v>
      </c>
      <c r="O107" s="20">
        <v>0</v>
      </c>
      <c r="P107" s="20">
        <v>0</v>
      </c>
      <c r="Q107" s="20">
        <f t="shared" ref="Q107:Q110" si="96">SUM(N107:P107)</f>
        <v>0</v>
      </c>
      <c r="R107" s="21">
        <f t="shared" ref="R107:R110" si="97">+L107+Q107</f>
        <v>13786280</v>
      </c>
      <c r="S107" s="22">
        <f>+L107/R107</f>
        <v>1</v>
      </c>
      <c r="T107" s="23">
        <f>+M107/R107</f>
        <v>0</v>
      </c>
      <c r="U107" s="23">
        <f>+Q107/R107</f>
        <v>0</v>
      </c>
      <c r="V107" s="1"/>
    </row>
    <row r="108" spans="1:22" ht="15" customHeight="1">
      <c r="A108" s="30" t="str">
        <f t="shared" si="94"/>
        <v>O001</v>
      </c>
      <c r="B108" s="13" t="s">
        <v>37</v>
      </c>
      <c r="C108" s="13"/>
      <c r="D108" s="14" t="s">
        <v>56</v>
      </c>
      <c r="E108" s="14" t="s">
        <v>62</v>
      </c>
      <c r="F108" s="14" t="s">
        <v>60</v>
      </c>
      <c r="G108" s="15" t="s">
        <v>41</v>
      </c>
      <c r="H108" s="20">
        <v>18388940.559999995</v>
      </c>
      <c r="I108" s="20">
        <v>30208.38</v>
      </c>
      <c r="J108" s="20">
        <v>0</v>
      </c>
      <c r="K108" s="20">
        <v>1760</v>
      </c>
      <c r="L108" s="21">
        <f t="shared" si="95"/>
        <v>18420908.939999994</v>
      </c>
      <c r="M108" s="20">
        <v>0</v>
      </c>
      <c r="N108" s="20">
        <v>0</v>
      </c>
      <c r="O108" s="20">
        <v>0</v>
      </c>
      <c r="P108" s="20">
        <v>0</v>
      </c>
      <c r="Q108" s="20">
        <f t="shared" si="96"/>
        <v>0</v>
      </c>
      <c r="R108" s="21">
        <f t="shared" si="97"/>
        <v>18420908.939999994</v>
      </c>
      <c r="S108" s="22">
        <f t="shared" ref="S108:S110" si="98">+L108/R108</f>
        <v>1</v>
      </c>
      <c r="T108" s="23">
        <f t="shared" ref="T108:T110" si="99">+M108/R108</f>
        <v>0</v>
      </c>
      <c r="U108" s="23">
        <f t="shared" ref="U108:U110" si="100">+Q108/R108</f>
        <v>0</v>
      </c>
      <c r="V108" s="1"/>
    </row>
    <row r="109" spans="1:22" ht="15" customHeight="1">
      <c r="A109" s="30" t="str">
        <f t="shared" si="94"/>
        <v>O001</v>
      </c>
      <c r="B109" s="13" t="s">
        <v>37</v>
      </c>
      <c r="C109" s="13"/>
      <c r="D109" s="14" t="s">
        <v>56</v>
      </c>
      <c r="E109" s="14" t="s">
        <v>62</v>
      </c>
      <c r="F109" s="14" t="s">
        <v>60</v>
      </c>
      <c r="G109" s="15" t="s">
        <v>42</v>
      </c>
      <c r="H109" s="20">
        <v>18388940.559999995</v>
      </c>
      <c r="I109" s="20">
        <v>13193.380000000001</v>
      </c>
      <c r="J109" s="20">
        <v>0</v>
      </c>
      <c r="K109" s="20">
        <v>0</v>
      </c>
      <c r="L109" s="21">
        <f t="shared" si="95"/>
        <v>18402133.939999994</v>
      </c>
      <c r="M109" s="20">
        <v>0</v>
      </c>
      <c r="N109" s="20">
        <v>0</v>
      </c>
      <c r="O109" s="20">
        <v>0</v>
      </c>
      <c r="P109" s="20">
        <v>0</v>
      </c>
      <c r="Q109" s="20">
        <f t="shared" si="96"/>
        <v>0</v>
      </c>
      <c r="R109" s="21">
        <f t="shared" si="97"/>
        <v>18402133.939999994</v>
      </c>
      <c r="S109" s="22">
        <f t="shared" si="98"/>
        <v>1</v>
      </c>
      <c r="T109" s="23">
        <f t="shared" si="99"/>
        <v>0</v>
      </c>
      <c r="U109" s="23">
        <f t="shared" si="100"/>
        <v>0</v>
      </c>
      <c r="V109" s="1"/>
    </row>
    <row r="110" spans="1:22" ht="15" customHeight="1">
      <c r="A110" s="30" t="str">
        <f t="shared" si="94"/>
        <v>O001</v>
      </c>
      <c r="B110" s="13" t="s">
        <v>37</v>
      </c>
      <c r="C110" s="13"/>
      <c r="D110" s="14" t="s">
        <v>56</v>
      </c>
      <c r="E110" s="14" t="s">
        <v>62</v>
      </c>
      <c r="F110" s="14" t="s">
        <v>60</v>
      </c>
      <c r="G110" s="15" t="s">
        <v>43</v>
      </c>
      <c r="H110" s="20">
        <v>18388940.559999995</v>
      </c>
      <c r="I110" s="20">
        <v>13193.380000000001</v>
      </c>
      <c r="J110" s="20">
        <v>0</v>
      </c>
      <c r="K110" s="20">
        <v>0</v>
      </c>
      <c r="L110" s="21">
        <f t="shared" si="95"/>
        <v>18402133.939999994</v>
      </c>
      <c r="M110" s="20">
        <v>0</v>
      </c>
      <c r="N110" s="20">
        <v>0</v>
      </c>
      <c r="O110" s="20">
        <v>0</v>
      </c>
      <c r="P110" s="20">
        <v>0</v>
      </c>
      <c r="Q110" s="20">
        <f t="shared" si="96"/>
        <v>0</v>
      </c>
      <c r="R110" s="21">
        <f t="shared" si="97"/>
        <v>18402133.939999994</v>
      </c>
      <c r="S110" s="22">
        <f t="shared" si="98"/>
        <v>1</v>
      </c>
      <c r="T110" s="23">
        <f t="shared" si="99"/>
        <v>0</v>
      </c>
      <c r="U110" s="23">
        <f t="shared" si="100"/>
        <v>0</v>
      </c>
      <c r="V110" s="1"/>
    </row>
    <row r="111" spans="1:22" ht="15" customHeight="1">
      <c r="A111" s="30" t="str">
        <f t="shared" si="94"/>
        <v>O001</v>
      </c>
      <c r="B111" s="13" t="s">
        <v>37</v>
      </c>
      <c r="C111" s="13"/>
      <c r="D111" s="14" t="s">
        <v>56</v>
      </c>
      <c r="E111" s="14" t="s">
        <v>62</v>
      </c>
      <c r="F111" s="14" t="s">
        <v>60</v>
      </c>
      <c r="G111" s="15" t="s">
        <v>35</v>
      </c>
      <c r="H111" s="24">
        <f>+H110/H107</f>
        <v>1.3376511543779825</v>
      </c>
      <c r="I111" s="24">
        <f>+I110/I107</f>
        <v>0.35339726247555786</v>
      </c>
      <c r="J111" s="18">
        <v>0</v>
      </c>
      <c r="K111" s="18">
        <v>0</v>
      </c>
      <c r="L111" s="24">
        <f>+L110/L107</f>
        <v>1.3348150436520942</v>
      </c>
      <c r="M111" s="18">
        <v>0</v>
      </c>
      <c r="N111" s="18">
        <v>0</v>
      </c>
      <c r="O111" s="18">
        <v>0</v>
      </c>
      <c r="P111" s="18">
        <v>0</v>
      </c>
      <c r="Q111" s="18">
        <v>0</v>
      </c>
      <c r="R111" s="24">
        <f>+R110/R107</f>
        <v>1.3348150436520942</v>
      </c>
      <c r="S111" s="22"/>
      <c r="T111" s="18"/>
      <c r="U111" s="18"/>
      <c r="V111" s="1"/>
    </row>
    <row r="112" spans="1:22" ht="15" customHeight="1">
      <c r="A112" s="30" t="str">
        <f t="shared" si="94"/>
        <v>O001</v>
      </c>
      <c r="B112" s="13" t="s">
        <v>37</v>
      </c>
      <c r="C112" s="13"/>
      <c r="D112" s="14" t="s">
        <v>56</v>
      </c>
      <c r="E112" s="14" t="s">
        <v>62</v>
      </c>
      <c r="F112" s="14" t="s">
        <v>60</v>
      </c>
      <c r="G112" s="15" t="s">
        <v>36</v>
      </c>
      <c r="H112" s="24">
        <f>+H110/H108</f>
        <v>1</v>
      </c>
      <c r="I112" s="24">
        <f>+I110/I108</f>
        <v>0.43674569771699112</v>
      </c>
      <c r="J112" s="18">
        <v>0</v>
      </c>
      <c r="K112" s="18">
        <v>0</v>
      </c>
      <c r="L112" s="24">
        <f>+L110/L108</f>
        <v>0.99898077776394456</v>
      </c>
      <c r="M112" s="18">
        <v>0</v>
      </c>
      <c r="N112" s="18">
        <v>0</v>
      </c>
      <c r="O112" s="18">
        <v>0</v>
      </c>
      <c r="P112" s="18">
        <v>0</v>
      </c>
      <c r="Q112" s="18">
        <v>0</v>
      </c>
      <c r="R112" s="24">
        <f>+R110/R108</f>
        <v>0.99898077776394456</v>
      </c>
      <c r="S112" s="22"/>
      <c r="T112" s="18"/>
      <c r="U112" s="18"/>
      <c r="V112" s="1"/>
    </row>
    <row r="113" spans="1:22" ht="0.95" customHeight="1">
      <c r="A113" s="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1"/>
    </row>
    <row r="114" spans="1:22" ht="33" customHeight="1">
      <c r="A114" s="1"/>
      <c r="B114" s="26"/>
      <c r="C114" s="32" t="s">
        <v>65</v>
      </c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1"/>
    </row>
    <row r="115" spans="1:22" ht="20.100000000000001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>
      <c r="H116" s="33"/>
      <c r="I116" s="33" t="s">
        <v>66</v>
      </c>
      <c r="P116" s="33" t="s">
        <v>67</v>
      </c>
    </row>
    <row r="121" spans="1:22" ht="12.75" customHeight="1">
      <c r="H121" s="34" t="s">
        <v>68</v>
      </c>
      <c r="I121" s="34"/>
      <c r="J121" s="34"/>
      <c r="O121" s="35" t="s">
        <v>69</v>
      </c>
      <c r="P121" s="35"/>
      <c r="Q121" s="35"/>
      <c r="R121" s="36"/>
    </row>
    <row r="122" spans="1:22" ht="27" customHeight="1">
      <c r="H122" s="37" t="s">
        <v>70</v>
      </c>
      <c r="I122" s="37"/>
      <c r="J122" s="37"/>
      <c r="O122" s="38" t="s">
        <v>71</v>
      </c>
      <c r="P122" s="38"/>
      <c r="Q122" s="38"/>
      <c r="R122" s="39"/>
    </row>
  </sheetData>
  <mergeCells count="132">
    <mergeCell ref="H121:J121"/>
    <mergeCell ref="O121:Q121"/>
    <mergeCell ref="H122:J122"/>
    <mergeCell ref="O122:Q122"/>
    <mergeCell ref="B109:C109"/>
    <mergeCell ref="B110:C110"/>
    <mergeCell ref="B111:C111"/>
    <mergeCell ref="B112:C112"/>
    <mergeCell ref="B113:U113"/>
    <mergeCell ref="C114:U114"/>
    <mergeCell ref="B103:C103"/>
    <mergeCell ref="B104:C104"/>
    <mergeCell ref="B105:C105"/>
    <mergeCell ref="B106:C106"/>
    <mergeCell ref="B107:C107"/>
    <mergeCell ref="B108:C108"/>
    <mergeCell ref="B97:C97"/>
    <mergeCell ref="B98:C98"/>
    <mergeCell ref="B99:C99"/>
    <mergeCell ref="B100:C100"/>
    <mergeCell ref="B101:C101"/>
    <mergeCell ref="B102:C102"/>
    <mergeCell ref="B91:C91"/>
    <mergeCell ref="B92:C92"/>
    <mergeCell ref="B93:C93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B79:C79"/>
    <mergeCell ref="B80:C80"/>
    <mergeCell ref="B81:C81"/>
    <mergeCell ref="B82:C82"/>
    <mergeCell ref="B83:C83"/>
    <mergeCell ref="B84:C84"/>
    <mergeCell ref="B73:C73"/>
    <mergeCell ref="B74:C74"/>
    <mergeCell ref="B75:C75"/>
    <mergeCell ref="B76:C76"/>
    <mergeCell ref="B77:C77"/>
    <mergeCell ref="B78:C78"/>
    <mergeCell ref="B67:C67"/>
    <mergeCell ref="B68:C6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55:C55"/>
    <mergeCell ref="B56:C56"/>
    <mergeCell ref="B57:C57"/>
    <mergeCell ref="B58:C58"/>
    <mergeCell ref="B59:C59"/>
    <mergeCell ref="B60:C60"/>
    <mergeCell ref="B49:C4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R8:R9"/>
    <mergeCell ref="S8:U8"/>
    <mergeCell ref="B9:C9"/>
    <mergeCell ref="B10:C10"/>
    <mergeCell ref="B11:C11"/>
    <mergeCell ref="B12:C12"/>
    <mergeCell ref="R7:U7"/>
    <mergeCell ref="H8:H9"/>
    <mergeCell ref="I8:I9"/>
    <mergeCell ref="J8:J9"/>
    <mergeCell ref="K8:K9"/>
    <mergeCell ref="L8:L9"/>
    <mergeCell ref="N8:N9"/>
    <mergeCell ref="O8:O9"/>
    <mergeCell ref="P8:P9"/>
    <mergeCell ref="Q8:Q9"/>
    <mergeCell ref="B2:U2"/>
    <mergeCell ref="B3:U3"/>
    <mergeCell ref="B4:U4"/>
    <mergeCell ref="B5:U5"/>
    <mergeCell ref="B6:U6"/>
    <mergeCell ref="B7:F8"/>
    <mergeCell ref="G7:G9"/>
    <mergeCell ref="H7:L7"/>
    <mergeCell ref="M7:M9"/>
    <mergeCell ref="N7:Q7"/>
  </mergeCells>
  <printOptions horizontalCentered="1"/>
  <pageMargins left="0" right="7.874015748031496E-2" top="0.27559055118110237" bottom="0.27559055118110237" header="0.51181102362204722" footer="0.51181102362204722"/>
  <pageSetup scale="55" pageOrder="overThenDown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C. PROGRAMATICA</vt:lpstr>
      <vt:lpstr>'C. PROGRAMATICA'!Títulos_a_imprimir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irivas</dc:creator>
  <cp:lastModifiedBy>irivas</cp:lastModifiedBy>
  <dcterms:created xsi:type="dcterms:W3CDTF">2024-04-12T23:17:46Z</dcterms:created>
  <dcterms:modified xsi:type="dcterms:W3CDTF">2024-04-12T23:20:38Z</dcterms:modified>
</cp:coreProperties>
</file>